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EREJA\"/>
    </mc:Choice>
  </mc:AlternateContent>
  <bookViews>
    <workbookView xWindow="0" yWindow="0" windowWidth="28800" windowHeight="12330"/>
  </bookViews>
  <sheets>
    <sheet name="MASUK MINGGUAN" sheetId="2" r:id="rId1"/>
    <sheet name="LAPORAN" sheetId="1" r:id="rId2"/>
    <sheet name="LAPORAN (2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D21" i="3"/>
  <c r="C21" i="3"/>
  <c r="E111" i="1"/>
  <c r="F111" i="1"/>
  <c r="E15" i="1"/>
  <c r="F21" i="1"/>
  <c r="F38" i="1"/>
  <c r="F45" i="1"/>
  <c r="F50" i="1"/>
  <c r="F59" i="1"/>
  <c r="F72" i="1"/>
  <c r="F86" i="1"/>
  <c r="F94" i="1"/>
  <c r="F104" i="1"/>
  <c r="F110" i="1"/>
  <c r="E22" i="3" l="1"/>
  <c r="D28" i="3" s="1"/>
  <c r="G111" i="1"/>
  <c r="G112" i="1" l="1"/>
  <c r="F118" i="1" s="1"/>
  <c r="J43" i="2"/>
  <c r="F50" i="2"/>
  <c r="C32" i="2"/>
  <c r="M47" i="2"/>
</calcChain>
</file>

<file path=xl/sharedStrings.xml><?xml version="1.0" encoding="utf-8"?>
<sst xmlns="http://schemas.openxmlformats.org/spreadsheetml/2006/main" count="427" uniqueCount="264">
  <si>
    <t>NO</t>
  </si>
  <si>
    <t>TGL</t>
  </si>
  <si>
    <t>URAIAN</t>
  </si>
  <si>
    <t>UANG MASUK (RP)</t>
  </si>
  <si>
    <t>UANG KELUAR (RP)</t>
  </si>
  <si>
    <t>SALDO</t>
  </si>
  <si>
    <t>SALDO AWAL SERAH TERIMA</t>
  </si>
  <si>
    <t>SALDO DI REK BNI</t>
  </si>
  <si>
    <t>SALDO DI C U M</t>
  </si>
  <si>
    <t>SALDO CASH (BENDAHARA LAMA)</t>
  </si>
  <si>
    <t>SALDO CASH (BENDAHARA BARU)</t>
  </si>
  <si>
    <t>JUMLAH</t>
  </si>
  <si>
    <t>MINGGU, 05 MEI 2024</t>
  </si>
  <si>
    <t>Pelean SKM 28 Apr 2024</t>
  </si>
  <si>
    <t>I. A</t>
  </si>
  <si>
    <t>Pelean Minggu Pagi 28 Apr 24</t>
  </si>
  <si>
    <t>I. B</t>
  </si>
  <si>
    <t>II</t>
  </si>
  <si>
    <t>Pelean Minggu Siang 28 Apr 24</t>
  </si>
  <si>
    <t>Pelean Minggu Sore 28 Apr 24</t>
  </si>
  <si>
    <t>Pelean Bulanan</t>
  </si>
  <si>
    <t>Pelean Partangiangan Sektor</t>
  </si>
  <si>
    <t>Pelean Ham/Perpuluhan</t>
  </si>
  <si>
    <t>Pelean PHD Remaja 27 Apr 24</t>
  </si>
  <si>
    <t>Pelean PHD Ina Immanuel 30 Apr 24</t>
  </si>
  <si>
    <t>Pelan PHD Ina Maranatha 1 Mei 24</t>
  </si>
  <si>
    <t>Sewa Kantin 04 Mei 24</t>
  </si>
  <si>
    <t>Pelean Bulanan Tahun 2022</t>
  </si>
  <si>
    <t xml:space="preserve">Pelean Sokongan Resort </t>
  </si>
  <si>
    <t xml:space="preserve">Ham Pdt Ressort </t>
  </si>
  <si>
    <t>Ham Pdt Fungsional</t>
  </si>
  <si>
    <t>Ham Bvr</t>
  </si>
  <si>
    <t>Ham Diak</t>
  </si>
  <si>
    <t>Ham Parhalado</t>
  </si>
  <si>
    <t>MINGGU, 12 MEI 2024</t>
  </si>
  <si>
    <t>MINGGU, 19 MEI 2024</t>
  </si>
  <si>
    <t>MINGGU, 26 MEI 2024</t>
  </si>
  <si>
    <t>Pelean SKM 5 Mei 24 2024</t>
  </si>
  <si>
    <t>Pelean Minggu Pagi 5 Mei 24 24</t>
  </si>
  <si>
    <t>Pelean Minggu Siang 5 Mei 24 24</t>
  </si>
  <si>
    <t>Pelean Minggu Sore 5 Mei 24 24</t>
  </si>
  <si>
    <t>Pelean SKM Kenaikan Tuhan Yesus 9 Mei</t>
  </si>
  <si>
    <t>Pelean Minggu Pagi Kenaikan T. Yesus</t>
  </si>
  <si>
    <t>Pelean Minggu Siang Kenaikan T. Yesus</t>
  </si>
  <si>
    <t>Pelan PHD Exel Cis Deo 27 Apr</t>
  </si>
  <si>
    <t>Pelan PHD Exel Cis Deo 4 Mei</t>
  </si>
  <si>
    <t>Pelean PHD Ama Immanuel 27 Apr 24</t>
  </si>
  <si>
    <t>Pelean PHD Ama Immanuel 4 Mei 24</t>
  </si>
  <si>
    <t>Pelean Ibadaj Ujian Lisan P. Sidi</t>
  </si>
  <si>
    <t>Pelean P. Sidi 5 Mei</t>
  </si>
  <si>
    <t>Pelean PHD Remaja 4 Mei</t>
  </si>
  <si>
    <t>Pelean PHD Ina Immanuel 7 Mei</t>
  </si>
  <si>
    <t>Pelan PHD Ina Maranatha 8 Mei 24</t>
  </si>
  <si>
    <t>Pelean Partumpolon 10 Mei</t>
  </si>
  <si>
    <t>Pelean PHD NHKBP 10 Mei</t>
  </si>
  <si>
    <t>Pelean PHD Ama Eben Ezer 10 Mei</t>
  </si>
  <si>
    <t>Pelean Ilu Manetek 5 Mei</t>
  </si>
  <si>
    <t>Sewa Gedung SKM 10 Mei (sihombing)</t>
  </si>
  <si>
    <t>Diakonia Sosial 11 Mei</t>
  </si>
  <si>
    <t>Pelean SKM 12 Mei 24 2024</t>
  </si>
  <si>
    <t>Pelean Minggu Pagi 12 Mei 24 2024</t>
  </si>
  <si>
    <t>Pelean Minggu Siang 12 Mei 24 2024</t>
  </si>
  <si>
    <t>Pelean Minggu Sore 12 Mei 24 2024</t>
  </si>
  <si>
    <t>Pelan PHD Exel Cis Deo 11 Mei</t>
  </si>
  <si>
    <t>Pelean PHD Ama Immanuel 11 Mei 24</t>
  </si>
  <si>
    <t>Pelean PHD Ina Immanuel 14 Mei</t>
  </si>
  <si>
    <t>Pelan PHD Ina Maranatha 15 Mei 24</t>
  </si>
  <si>
    <t>Pelean PHD NHKBP 17 Mei</t>
  </si>
  <si>
    <t>Pelean PHD Ama Eben Ezer 17 Mei</t>
  </si>
  <si>
    <t>Pelean Ulaon Na Badia 9 Mei</t>
  </si>
  <si>
    <t>Pengembalian U. Bibel B.E 12 Mei</t>
  </si>
  <si>
    <t>Diakonia Sosial (U. Syukur 12 Mei)</t>
  </si>
  <si>
    <t>Pelean STGH 12 Mei</t>
  </si>
  <si>
    <t>Koster</t>
  </si>
  <si>
    <t>PEMASUKAN MINGGU 05 MEI 24</t>
  </si>
  <si>
    <t>PEMASUKAN MINGGU 12 MEI 24</t>
  </si>
  <si>
    <t>PEMASUKAN MINGGU 19 MEI 24</t>
  </si>
  <si>
    <t>PEMASUKAN MINGGU 26 MEI 24</t>
  </si>
  <si>
    <t>Transport Parjamita Bvr. Lestari Tamba</t>
  </si>
  <si>
    <t>Setoran Pelean Sokongan Ressort</t>
  </si>
  <si>
    <t>Ilu Manetek (Parapat Br. Gultom -10)</t>
  </si>
  <si>
    <t>Kontribusi Rapat Ressort</t>
  </si>
  <si>
    <t>Sosial Sakit (Jones Hutagalung-3)</t>
  </si>
  <si>
    <t>Sosial Sakit (Michael Lumbangaol-8)</t>
  </si>
  <si>
    <t>ATK</t>
  </si>
  <si>
    <t>B/f</t>
  </si>
  <si>
    <t>10 dus Aqua Botol 500ml+10 dus Jeslyin</t>
  </si>
  <si>
    <t>2 unit Bola Lampu LED Hannoch</t>
  </si>
  <si>
    <t>1 unit bola lampu LED</t>
  </si>
  <si>
    <t xml:space="preserve">Foto Copy </t>
  </si>
  <si>
    <t>Pembelian 2 pack Amplop Merpati</t>
  </si>
  <si>
    <t>Ham Baptisan Kudus Pdt Ressort</t>
  </si>
  <si>
    <t>Ham Baptisan Kudus Pdt Fungsional</t>
  </si>
  <si>
    <t>Ham Baptisan Kudus Bvr</t>
  </si>
  <si>
    <t>Ham Baptisan Kudus diakones</t>
  </si>
  <si>
    <t>Talangan Dana Minus Ressort</t>
  </si>
  <si>
    <t xml:space="preserve">Honor Sekuriti Bulan April </t>
  </si>
  <si>
    <t>Token Listrik Taman</t>
  </si>
  <si>
    <t>0012</t>
  </si>
  <si>
    <t xml:space="preserve">NHKBP Pendaftaran + konsumsi Futsal </t>
  </si>
  <si>
    <t>0013</t>
  </si>
  <si>
    <t>Belanja Koster Bulan Mei</t>
  </si>
  <si>
    <t>Deposito + Pembayaran Wifi Pdt. Ressort</t>
  </si>
  <si>
    <t>0014</t>
  </si>
  <si>
    <t>Sosial Sakit (Klg. Ny. Hutahayan Br. Simanjuntak-10)</t>
  </si>
  <si>
    <t>0015</t>
  </si>
  <si>
    <t>Ham Sidi + Tambahan Ham Tardidi</t>
  </si>
  <si>
    <t>Pdt. Ressort</t>
  </si>
  <si>
    <t>Pdt. Fungsional</t>
  </si>
  <si>
    <t>Bvr</t>
  </si>
  <si>
    <t>Diakones</t>
  </si>
  <si>
    <t>0016</t>
  </si>
  <si>
    <t>0017</t>
  </si>
  <si>
    <t>0018</t>
  </si>
  <si>
    <t>0019</t>
  </si>
  <si>
    <t>Pembelian Meterai Bank Mandiri</t>
  </si>
  <si>
    <t>0020</t>
  </si>
  <si>
    <t>Pembelian Meterai tambahan</t>
  </si>
  <si>
    <t>0021</t>
  </si>
  <si>
    <t>Sosial Sakit 3 orang (Obri-8, Chandra-8, Siregar-7)</t>
  </si>
  <si>
    <t>0022</t>
  </si>
  <si>
    <t>Deposito + Biaya Safe Box</t>
  </si>
  <si>
    <t>SETORAN SENTRALISASI WARTA 5 MEI</t>
  </si>
  <si>
    <t>0023</t>
  </si>
  <si>
    <t>Biaya Penggantian STNK + Pajak</t>
  </si>
  <si>
    <t>0024</t>
  </si>
  <si>
    <t>Pembelian 2 unit Headset Wireless</t>
  </si>
  <si>
    <t>0025</t>
  </si>
  <si>
    <t>Pembelian 1 Kg. Cat Plank Gereja</t>
  </si>
  <si>
    <t>0026</t>
  </si>
  <si>
    <t>Bantuan Futsal IKMBD</t>
  </si>
  <si>
    <t>0027</t>
  </si>
  <si>
    <t>Sosial Sakit (Op. Nova Br. Simanjuntak-1)</t>
  </si>
  <si>
    <t>0028</t>
  </si>
  <si>
    <t>0029</t>
  </si>
  <si>
    <t>Kontribusi Paskah BKGD</t>
  </si>
  <si>
    <t>0030</t>
  </si>
  <si>
    <t>Akomodasi Rapat Lansia</t>
  </si>
  <si>
    <t>SETORAN SENTRALISASI WARTA 12 MEI</t>
  </si>
  <si>
    <t>Tagihan Listrik Gereja Mei</t>
  </si>
  <si>
    <t>Tagihan Listrik HKBP Immanuel</t>
  </si>
  <si>
    <t>Tagihan Listrik Rmh D. Pdt Ressort</t>
  </si>
  <si>
    <t>Tagihan Listrik RD Pendeta HKBP</t>
  </si>
  <si>
    <t xml:space="preserve">Biaya Cuci AC </t>
  </si>
  <si>
    <t>LAPORAN UANG MASUK MINGGUAN</t>
  </si>
  <si>
    <t>TOTAL</t>
  </si>
  <si>
    <t>Pelean SKM 19 Mei 24 2024</t>
  </si>
  <si>
    <t>Pelean Minggu Pagi 19 Mei 24 2024</t>
  </si>
  <si>
    <t>Pelean Minggu Siang 19 Mei 24 2024</t>
  </si>
  <si>
    <t>Pelean Minggu Sore 19 Mei 24 2024</t>
  </si>
  <si>
    <t>Pelean Hari Pentakosta 20 Mei 2024</t>
  </si>
  <si>
    <t>Pelean PHD Remaja 18 Mei</t>
  </si>
  <si>
    <t>Ibadah Penutupan Pelajar Sidi</t>
  </si>
  <si>
    <t>Pelean kasual (sulang Pahompu)</t>
  </si>
  <si>
    <t>Sewa Gedung SKM (siregar &amp; Manullang)</t>
  </si>
  <si>
    <t>Sewa Kantin</t>
  </si>
  <si>
    <t>honor koster mei</t>
  </si>
  <si>
    <t>Beli racun rumput 2 liter</t>
  </si>
  <si>
    <t>token listrik Bvr.J. Silaen</t>
  </si>
  <si>
    <t>Belanja (plastik rol, roti, pengharum, hit)</t>
  </si>
  <si>
    <t xml:space="preserve">Honor Staff Kantor Mei </t>
  </si>
  <si>
    <t>Honor Sekretaris Huria Mei</t>
  </si>
  <si>
    <t>Honor Bendahara Huria Mei</t>
  </si>
  <si>
    <t>Transport Rapat Periodisadi NHKBP Dstrik</t>
  </si>
  <si>
    <t>Biaya Masak Silua Parhalado</t>
  </si>
  <si>
    <t>Transport tim pendoa</t>
  </si>
  <si>
    <t>Transport Seksi Parompuan ke duri</t>
  </si>
  <si>
    <t>Sosial sakit B.Panjaitan Br. Napitupulu</t>
  </si>
  <si>
    <t>SETORAN SENTRALISASI WARTA 19 MEI</t>
  </si>
  <si>
    <t>SALDO AWAL BENDAHARA LAMA</t>
  </si>
  <si>
    <t>SALDO BNI</t>
  </si>
  <si>
    <t>SALDO CUM</t>
  </si>
  <si>
    <t>SALDO MANDIRI (SAFE BOX)</t>
  </si>
  <si>
    <t>TOTAL SALDO MEI 2024 (MASUK+SALDO)-KELUAR</t>
  </si>
  <si>
    <t>KETERANGAN SALDO</t>
  </si>
  <si>
    <t xml:space="preserve">Pembayaran Indihome Mei </t>
  </si>
  <si>
    <t>Tagihan percetakan Mei 2024</t>
  </si>
  <si>
    <t>Bon St. D. Sitinjak</t>
  </si>
  <si>
    <t>KOINONIA</t>
  </si>
  <si>
    <t>MARTURIA</t>
  </si>
  <si>
    <t>DIAKONIA</t>
  </si>
  <si>
    <t>PARARTAON</t>
  </si>
  <si>
    <t>HAM FULLTIMER</t>
  </si>
  <si>
    <t xml:space="preserve">HONOR PEGAWAI </t>
  </si>
  <si>
    <t>LISTRIK DAN INTERNET</t>
  </si>
  <si>
    <t>SENTRALISASI</t>
  </si>
  <si>
    <t>SETORAN SENTRALISASI WARTA 26 MEI</t>
  </si>
  <si>
    <t>RESSORT</t>
  </si>
  <si>
    <t>SEKRETARIAT</t>
  </si>
  <si>
    <t>BON pdt. R. Nainggolan</t>
  </si>
  <si>
    <t>Tagihan percetakan April 2024</t>
  </si>
  <si>
    <t>Cetak Stempel POKMAS Immanuel</t>
  </si>
  <si>
    <t>SALDO DI Bendahara Baru</t>
  </si>
  <si>
    <t>Tunjangan Transport, Tamu, Komunikasi Pendeta Ressort</t>
  </si>
  <si>
    <t>Tunjangan Transport, Tamu, Komunikasi Fungsional (3 x 800000)</t>
  </si>
  <si>
    <t>Tunjangan Konven Fungsional (3 x 500000)</t>
  </si>
  <si>
    <t>0253</t>
  </si>
  <si>
    <t>3 Mei</t>
  </si>
  <si>
    <t>4 Mei</t>
  </si>
  <si>
    <t>22 Mei</t>
  </si>
  <si>
    <t>7 Mei</t>
  </si>
  <si>
    <t>5 Mei</t>
  </si>
  <si>
    <t>0264</t>
  </si>
  <si>
    <t>16 Mei</t>
  </si>
  <si>
    <t>04 Mei</t>
  </si>
  <si>
    <t>11 Mei</t>
  </si>
  <si>
    <t>14 mei</t>
  </si>
  <si>
    <t>14 Mei</t>
  </si>
  <si>
    <t>20 Mrt</t>
  </si>
  <si>
    <t>26 Mei</t>
  </si>
  <si>
    <t>0038</t>
  </si>
  <si>
    <t>18 Mei</t>
  </si>
  <si>
    <t>31 Mei</t>
  </si>
  <si>
    <t>19 Mei</t>
  </si>
  <si>
    <t>21 Mei</t>
  </si>
  <si>
    <t>23 Mei</t>
  </si>
  <si>
    <t>0034</t>
  </si>
  <si>
    <t>0044</t>
  </si>
  <si>
    <t>0001</t>
  </si>
  <si>
    <t>39-43</t>
  </si>
  <si>
    <t>0254</t>
  </si>
  <si>
    <t>3Mei</t>
  </si>
  <si>
    <t>258</t>
  </si>
  <si>
    <t>Honor Sekuriti Bulan Mei</t>
  </si>
  <si>
    <t>0265</t>
  </si>
  <si>
    <t>0046</t>
  </si>
  <si>
    <t>25 Mei</t>
  </si>
  <si>
    <t>0035</t>
  </si>
  <si>
    <t>0051</t>
  </si>
  <si>
    <t>5,27 Mei</t>
  </si>
  <si>
    <t>15 Mei</t>
  </si>
  <si>
    <t>29 Mei</t>
  </si>
  <si>
    <t>Dumai, 7 Juni 2024</t>
  </si>
  <si>
    <t>Bendahara Huria</t>
  </si>
  <si>
    <t>St. M. Manalu</t>
  </si>
  <si>
    <t>Uluan Huria,</t>
  </si>
  <si>
    <t>Pdt. B. Simanjuntak, S.Th</t>
  </si>
  <si>
    <t>St. D. Sitinjak</t>
  </si>
  <si>
    <t>Ketua Parartaon</t>
  </si>
  <si>
    <t xml:space="preserve"> </t>
  </si>
  <si>
    <t>Transport A.Immanuel Ke HKBP Marthin Luther + Struk Huria</t>
  </si>
  <si>
    <t>Akomodasi Peserta Rapat (Immanuel-Kolktf)</t>
  </si>
  <si>
    <t>1.</t>
  </si>
  <si>
    <t>2.</t>
  </si>
  <si>
    <t>3.</t>
  </si>
  <si>
    <t>4.</t>
  </si>
  <si>
    <t>5.</t>
  </si>
  <si>
    <t>LAPORAN KEUANGAN BULAN  MEI 2024</t>
  </si>
  <si>
    <t>HKBP IMMANUEL DUMAI</t>
  </si>
  <si>
    <t>SUB TOTAL 1 (PEMASUKAN)</t>
  </si>
  <si>
    <t>SUB TOTAL 2 (RESSORT)</t>
  </si>
  <si>
    <t>SUB TOTAL 3 (SEKRETARIAT)</t>
  </si>
  <si>
    <t>SUB TOTAL 4 (KOINONIA)</t>
  </si>
  <si>
    <t>SUB TOTAL 5 (MARTURIA)</t>
  </si>
  <si>
    <t>SUB TOTAL 6 (DIAKONIA)</t>
  </si>
  <si>
    <t>SUB TOTAL 7 (PARARTAON)</t>
  </si>
  <si>
    <t>SUB TOTAL 8 (HAM)</t>
  </si>
  <si>
    <t>SUB TOTAL 9 (HONOR PEGAWAI)</t>
  </si>
  <si>
    <t>SUB TOTAL 10 (LISTRIK &amp; INTERNET)</t>
  </si>
  <si>
    <t>SUB TOTAL 11 (SENTRALISASI)</t>
  </si>
  <si>
    <t xml:space="preserve">PEMASUKAN BULAN MEI </t>
  </si>
  <si>
    <t>NO. KWT</t>
  </si>
  <si>
    <t>DIPINDAHKAN KE WARTA 26 MEI KARENA PELEAN TERSEBUT MASUK PELEAN SENTRALISASI</t>
  </si>
  <si>
    <t>Ralat pelean ulaon nabadia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</si>
</sst>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Fill="1" applyBorder="1"/>
    <xf numFmtId="49" fontId="0" fillId="0" borderId="0" xfId="0" applyNumberFormat="1"/>
    <xf numFmtId="164" fontId="3" fillId="0" borderId="1" xfId="1" applyFont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164" fontId="6" fillId="0" borderId="6" xfId="1" applyFont="1" applyBorder="1" applyAlignment="1">
      <alignment horizontal="center" vertical="center" wrapText="1"/>
    </xf>
    <xf numFmtId="0" fontId="7" fillId="0" borderId="1" xfId="0" applyFont="1" applyBorder="1"/>
    <xf numFmtId="49" fontId="7" fillId="0" borderId="1" xfId="0" applyNumberFormat="1" applyFont="1" applyBorder="1"/>
    <xf numFmtId="164" fontId="7" fillId="0" borderId="1" xfId="1" applyFont="1" applyBorder="1"/>
    <xf numFmtId="164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8" fillId="0" borderId="1" xfId="0" applyFont="1" applyBorder="1"/>
    <xf numFmtId="16" fontId="7" fillId="0" borderId="1" xfId="0" applyNumberFormat="1" applyFont="1" applyBorder="1"/>
    <xf numFmtId="164" fontId="6" fillId="0" borderId="1" xfId="1" applyFont="1" applyBorder="1"/>
    <xf numFmtId="0" fontId="9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Fill="1" applyBorder="1"/>
    <xf numFmtId="0" fontId="6" fillId="0" borderId="1" xfId="0" applyFont="1" applyBorder="1"/>
    <xf numFmtId="0" fontId="7" fillId="0" borderId="0" xfId="0" applyFont="1"/>
    <xf numFmtId="49" fontId="7" fillId="0" borderId="0" xfId="0" applyNumberFormat="1" applyFont="1"/>
    <xf numFmtId="164" fontId="7" fillId="0" borderId="0" xfId="1" applyFont="1"/>
    <xf numFmtId="164" fontId="6" fillId="0" borderId="0" xfId="1" applyFo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164" fontId="6" fillId="0" borderId="11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164" fontId="7" fillId="0" borderId="13" xfId="1" applyFont="1" applyBorder="1"/>
    <xf numFmtId="164" fontId="7" fillId="0" borderId="13" xfId="0" applyNumberFormat="1" applyFont="1" applyBorder="1"/>
    <xf numFmtId="0" fontId="7" fillId="0" borderId="13" xfId="0" applyFont="1" applyBorder="1"/>
    <xf numFmtId="164" fontId="10" fillId="0" borderId="13" xfId="1" applyFont="1" applyBorder="1"/>
    <xf numFmtId="0" fontId="7" fillId="0" borderId="15" xfId="0" applyFont="1" applyBorder="1"/>
    <xf numFmtId="164" fontId="6" fillId="0" borderId="15" xfId="1" applyFont="1" applyBorder="1"/>
    <xf numFmtId="0" fontId="7" fillId="0" borderId="17" xfId="0" applyFont="1" applyBorder="1"/>
    <xf numFmtId="0" fontId="7" fillId="0" borderId="18" xfId="0" applyFont="1" applyBorder="1"/>
    <xf numFmtId="49" fontId="7" fillId="0" borderId="18" xfId="0" applyNumberFormat="1" applyFont="1" applyBorder="1"/>
    <xf numFmtId="0" fontId="7" fillId="0" borderId="20" xfId="0" applyFont="1" applyBorder="1" applyAlignment="1">
      <alignment horizontal="center"/>
    </xf>
    <xf numFmtId="0" fontId="7" fillId="0" borderId="5" xfId="0" applyFont="1" applyBorder="1"/>
    <xf numFmtId="0" fontId="6" fillId="0" borderId="5" xfId="0" applyFont="1" applyBorder="1" applyAlignment="1">
      <alignment horizontal="center"/>
    </xf>
    <xf numFmtId="164" fontId="7" fillId="0" borderId="5" xfId="1" applyFont="1" applyBorder="1"/>
    <xf numFmtId="164" fontId="6" fillId="0" borderId="5" xfId="1" applyFont="1" applyBorder="1"/>
    <xf numFmtId="164" fontId="7" fillId="0" borderId="21" xfId="1" applyFont="1" applyBorder="1"/>
    <xf numFmtId="0" fontId="2" fillId="0" borderId="18" xfId="0" applyFont="1" applyBorder="1" applyAlignment="1">
      <alignment horizontal="center" vertical="center"/>
    </xf>
    <xf numFmtId="164" fontId="2" fillId="0" borderId="18" xfId="1" applyFont="1" applyBorder="1" applyAlignment="1">
      <alignment vertical="center"/>
    </xf>
    <xf numFmtId="164" fontId="2" fillId="0" borderId="19" xfId="1" applyFont="1" applyBorder="1" applyAlignment="1">
      <alignment vertical="center"/>
    </xf>
    <xf numFmtId="0" fontId="7" fillId="0" borderId="0" xfId="0" applyFont="1" applyAlignment="1">
      <alignment horizontal="center"/>
    </xf>
    <xf numFmtId="164" fontId="7" fillId="0" borderId="0" xfId="1" applyFont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164" fontId="7" fillId="0" borderId="0" xfId="1" applyFont="1" applyBorder="1"/>
    <xf numFmtId="164" fontId="6" fillId="0" borderId="0" xfId="1" applyFont="1" applyBorder="1"/>
    <xf numFmtId="0" fontId="0" fillId="0" borderId="24" xfId="0" applyBorder="1"/>
    <xf numFmtId="0" fontId="7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7" fillId="0" borderId="15" xfId="1" applyFont="1" applyBorder="1"/>
    <xf numFmtId="164" fontId="7" fillId="0" borderId="16" xfId="1" applyFont="1" applyBorder="1"/>
    <xf numFmtId="0" fontId="7" fillId="0" borderId="25" xfId="0" applyFont="1" applyBorder="1" applyAlignment="1">
      <alignment horizontal="center"/>
    </xf>
    <xf numFmtId="0" fontId="7" fillId="0" borderId="26" xfId="0" applyFont="1" applyBorder="1"/>
    <xf numFmtId="0" fontId="8" fillId="0" borderId="26" xfId="0" applyFont="1" applyFill="1" applyBorder="1"/>
    <xf numFmtId="164" fontId="7" fillId="0" borderId="27" xfId="1" applyFont="1" applyBorder="1"/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64" fontId="2" fillId="0" borderId="31" xfId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4" fontId="12" fillId="0" borderId="0" xfId="1" applyFont="1"/>
    <xf numFmtId="0" fontId="5" fillId="0" borderId="0" xfId="0" applyFont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1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/>
    <xf numFmtId="0" fontId="3" fillId="0" borderId="23" xfId="0" applyFont="1" applyBorder="1" applyAlignment="1">
      <alignment horizontal="center"/>
    </xf>
    <xf numFmtId="0" fontId="0" fillId="0" borderId="23" xfId="0" applyBorder="1"/>
    <xf numFmtId="0" fontId="0" fillId="0" borderId="32" xfId="0" applyFill="1" applyBorder="1"/>
    <xf numFmtId="164" fontId="0" fillId="0" borderId="22" xfId="1" applyFont="1" applyFill="1" applyBorder="1"/>
    <xf numFmtId="164" fontId="0" fillId="0" borderId="13" xfId="1" applyFont="1" applyFill="1" applyBorder="1"/>
    <xf numFmtId="0" fontId="0" fillId="0" borderId="12" xfId="0" applyFill="1" applyBorder="1"/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0" fillId="0" borderId="36" xfId="0" applyBorder="1"/>
    <xf numFmtId="164" fontId="3" fillId="0" borderId="16" xfId="1" applyFont="1" applyBorder="1"/>
    <xf numFmtId="0" fontId="3" fillId="0" borderId="37" xfId="0" applyFont="1" applyBorder="1" applyAlignment="1">
      <alignment horizontal="center"/>
    </xf>
    <xf numFmtId="0" fontId="0" fillId="0" borderId="37" xfId="0" applyBorder="1"/>
    <xf numFmtId="0" fontId="3" fillId="0" borderId="24" xfId="0" applyFont="1" applyBorder="1" applyAlignment="1">
      <alignment horizontal="center"/>
    </xf>
    <xf numFmtId="0" fontId="0" fillId="0" borderId="32" xfId="0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I20" sqref="I20"/>
    </sheetView>
  </sheetViews>
  <sheetFormatPr defaultRowHeight="15" x14ac:dyDescent="0.25"/>
  <cols>
    <col min="1" max="1" width="4.140625" customWidth="1"/>
    <col min="2" max="2" width="30.85546875" customWidth="1"/>
    <col min="3" max="3" width="11.28515625" customWidth="1"/>
    <col min="4" max="4" width="1.140625" customWidth="1"/>
    <col min="5" max="5" width="34.85546875" customWidth="1"/>
    <col min="6" max="6" width="12.7109375" customWidth="1"/>
    <col min="7" max="7" width="0.7109375" customWidth="1"/>
    <col min="8" max="8" width="4.7109375" customWidth="1"/>
    <col min="9" max="9" width="32.42578125" customWidth="1"/>
    <col min="10" max="10" width="11.42578125" customWidth="1"/>
    <col min="11" max="11" width="0.5703125" customWidth="1"/>
    <col min="12" max="12" width="34.28515625" customWidth="1"/>
    <col min="13" max="13" width="11.5703125" customWidth="1"/>
    <col min="14" max="14" width="17.28515625" customWidth="1"/>
  </cols>
  <sheetData>
    <row r="1" spans="1:13" ht="15.75" thickBot="1" x14ac:dyDescent="0.3">
      <c r="A1" s="89" t="s">
        <v>144</v>
      </c>
      <c r="B1" s="89"/>
      <c r="C1" s="89"/>
      <c r="D1" s="89"/>
      <c r="E1" s="89"/>
      <c r="F1" s="89"/>
      <c r="G1" s="109"/>
      <c r="H1" s="109"/>
      <c r="I1" s="89" t="s">
        <v>144</v>
      </c>
      <c r="J1" s="89"/>
      <c r="K1" s="9"/>
      <c r="L1" s="89"/>
      <c r="M1" s="89"/>
    </row>
    <row r="2" spans="1:13" x14ac:dyDescent="0.25">
      <c r="A2" s="90" t="s">
        <v>12</v>
      </c>
      <c r="B2" s="91"/>
      <c r="C2" s="92"/>
      <c r="D2" s="115"/>
      <c r="E2" s="90" t="s">
        <v>34</v>
      </c>
      <c r="F2" s="92"/>
      <c r="G2" s="117"/>
      <c r="H2" s="110" t="s">
        <v>35</v>
      </c>
      <c r="I2" s="111"/>
      <c r="J2" s="112"/>
      <c r="K2" s="102"/>
      <c r="L2" s="90" t="s">
        <v>36</v>
      </c>
      <c r="M2" s="92"/>
    </row>
    <row r="3" spans="1:13" x14ac:dyDescent="0.25">
      <c r="A3" s="93" t="s">
        <v>0</v>
      </c>
      <c r="B3" s="8" t="s">
        <v>2</v>
      </c>
      <c r="C3" s="94" t="s">
        <v>11</v>
      </c>
      <c r="D3" s="115"/>
      <c r="E3" s="93" t="s">
        <v>2</v>
      </c>
      <c r="F3" s="94" t="s">
        <v>11</v>
      </c>
      <c r="G3" s="117"/>
      <c r="H3" s="93" t="s">
        <v>0</v>
      </c>
      <c r="I3" s="8"/>
      <c r="J3" s="94"/>
      <c r="K3" s="102"/>
      <c r="L3" s="93"/>
      <c r="M3" s="94"/>
    </row>
    <row r="4" spans="1:13" x14ac:dyDescent="0.25">
      <c r="A4" s="95">
        <v>1</v>
      </c>
      <c r="B4" s="3" t="s">
        <v>13</v>
      </c>
      <c r="C4" s="96">
        <v>1280000</v>
      </c>
      <c r="D4" s="116"/>
      <c r="E4" s="97" t="s">
        <v>37</v>
      </c>
      <c r="F4" s="96">
        <v>1211000</v>
      </c>
      <c r="G4" s="71"/>
      <c r="H4" s="97">
        <v>1</v>
      </c>
      <c r="I4" s="3" t="s">
        <v>59</v>
      </c>
      <c r="J4" s="96">
        <v>1177000</v>
      </c>
      <c r="K4" s="103"/>
      <c r="L4" s="97" t="s">
        <v>146</v>
      </c>
      <c r="M4" s="96">
        <v>1153000</v>
      </c>
    </row>
    <row r="5" spans="1:13" x14ac:dyDescent="0.25">
      <c r="A5" s="95">
        <v>2</v>
      </c>
      <c r="B5" s="3" t="s">
        <v>15</v>
      </c>
      <c r="C5" s="96"/>
      <c r="D5" s="116"/>
      <c r="E5" s="97" t="s">
        <v>38</v>
      </c>
      <c r="F5" s="96"/>
      <c r="G5" s="71"/>
      <c r="H5" s="97">
        <v>2</v>
      </c>
      <c r="I5" s="3" t="s">
        <v>60</v>
      </c>
      <c r="J5" s="96"/>
      <c r="K5" s="103"/>
      <c r="L5" s="97" t="s">
        <v>147</v>
      </c>
      <c r="M5" s="96"/>
    </row>
    <row r="6" spans="1:13" x14ac:dyDescent="0.25">
      <c r="A6" s="95"/>
      <c r="B6" s="3" t="s">
        <v>14</v>
      </c>
      <c r="C6" s="96">
        <v>1750000</v>
      </c>
      <c r="D6" s="116"/>
      <c r="E6" s="97" t="s">
        <v>14</v>
      </c>
      <c r="F6" s="96">
        <v>1789000</v>
      </c>
      <c r="G6" s="71"/>
      <c r="H6" s="97"/>
      <c r="I6" s="3" t="s">
        <v>14</v>
      </c>
      <c r="J6" s="96">
        <v>1322000</v>
      </c>
      <c r="K6" s="103"/>
      <c r="L6" s="97" t="s">
        <v>14</v>
      </c>
      <c r="M6" s="96">
        <v>1847000</v>
      </c>
    </row>
    <row r="7" spans="1:13" x14ac:dyDescent="0.25">
      <c r="A7" s="95"/>
      <c r="B7" s="3" t="s">
        <v>16</v>
      </c>
      <c r="C7" s="96">
        <v>1960000</v>
      </c>
      <c r="D7" s="116"/>
      <c r="E7" s="97" t="s">
        <v>16</v>
      </c>
      <c r="F7" s="96">
        <v>1750000</v>
      </c>
      <c r="G7" s="71"/>
      <c r="H7" s="97"/>
      <c r="I7" s="3" t="s">
        <v>16</v>
      </c>
      <c r="J7" s="96">
        <v>1225000</v>
      </c>
      <c r="K7" s="103"/>
      <c r="L7" s="97" t="s">
        <v>16</v>
      </c>
      <c r="M7" s="96">
        <v>1897000</v>
      </c>
    </row>
    <row r="8" spans="1:13" x14ac:dyDescent="0.25">
      <c r="A8" s="95"/>
      <c r="B8" s="3" t="s">
        <v>17</v>
      </c>
      <c r="C8" s="96">
        <v>1966000</v>
      </c>
      <c r="D8" s="116"/>
      <c r="E8" s="97" t="s">
        <v>17</v>
      </c>
      <c r="F8" s="96">
        <v>1993000</v>
      </c>
      <c r="G8" s="71"/>
      <c r="H8" s="97"/>
      <c r="I8" s="3" t="s">
        <v>17</v>
      </c>
      <c r="J8" s="96">
        <v>1650000</v>
      </c>
      <c r="K8" s="103"/>
      <c r="L8" s="97" t="s">
        <v>17</v>
      </c>
      <c r="M8" s="96">
        <v>1782000</v>
      </c>
    </row>
    <row r="9" spans="1:13" x14ac:dyDescent="0.25">
      <c r="A9" s="95">
        <v>3</v>
      </c>
      <c r="B9" s="3" t="s">
        <v>18</v>
      </c>
      <c r="C9" s="96"/>
      <c r="D9" s="116"/>
      <c r="E9" s="97" t="s">
        <v>39</v>
      </c>
      <c r="F9" s="96"/>
      <c r="G9" s="71"/>
      <c r="H9" s="97">
        <v>3</v>
      </c>
      <c r="I9" s="3" t="s">
        <v>61</v>
      </c>
      <c r="J9" s="96"/>
      <c r="K9" s="103"/>
      <c r="L9" s="97" t="s">
        <v>148</v>
      </c>
      <c r="M9" s="96"/>
    </row>
    <row r="10" spans="1:13" x14ac:dyDescent="0.25">
      <c r="A10" s="95"/>
      <c r="B10" s="3" t="s">
        <v>14</v>
      </c>
      <c r="C10" s="96">
        <v>1593000</v>
      </c>
      <c r="D10" s="116"/>
      <c r="E10" s="97" t="s">
        <v>14</v>
      </c>
      <c r="F10" s="96">
        <v>2122000</v>
      </c>
      <c r="G10" s="71"/>
      <c r="H10" s="97"/>
      <c r="I10" s="3" t="s">
        <v>14</v>
      </c>
      <c r="J10" s="96">
        <v>1362000</v>
      </c>
      <c r="K10" s="103"/>
      <c r="L10" s="97" t="s">
        <v>14</v>
      </c>
      <c r="M10" s="96">
        <v>2004000</v>
      </c>
    </row>
    <row r="11" spans="1:13" x14ac:dyDescent="0.25">
      <c r="A11" s="95"/>
      <c r="B11" s="3" t="s">
        <v>16</v>
      </c>
      <c r="C11" s="96">
        <v>1325000</v>
      </c>
      <c r="D11" s="116"/>
      <c r="E11" s="97" t="s">
        <v>16</v>
      </c>
      <c r="F11" s="96">
        <v>2102000</v>
      </c>
      <c r="G11" s="71"/>
      <c r="H11" s="97"/>
      <c r="I11" s="3" t="s">
        <v>16</v>
      </c>
      <c r="J11" s="96">
        <v>1256000</v>
      </c>
      <c r="K11" s="103"/>
      <c r="L11" s="97" t="s">
        <v>16</v>
      </c>
      <c r="M11" s="96">
        <v>1887000</v>
      </c>
    </row>
    <row r="12" spans="1:13" x14ac:dyDescent="0.25">
      <c r="A12" s="95"/>
      <c r="B12" s="3" t="s">
        <v>17</v>
      </c>
      <c r="C12" s="96">
        <v>1541000</v>
      </c>
      <c r="D12" s="116"/>
      <c r="E12" s="97" t="s">
        <v>17</v>
      </c>
      <c r="F12" s="96">
        <v>2151000</v>
      </c>
      <c r="G12" s="71"/>
      <c r="H12" s="97"/>
      <c r="I12" s="3" t="s">
        <v>17</v>
      </c>
      <c r="J12" s="96">
        <v>1361000</v>
      </c>
      <c r="K12" s="103"/>
      <c r="L12" s="97" t="s">
        <v>17</v>
      </c>
      <c r="M12" s="96">
        <v>2000000</v>
      </c>
    </row>
    <row r="13" spans="1:13" x14ac:dyDescent="0.25">
      <c r="A13" s="95">
        <v>4</v>
      </c>
      <c r="B13" s="3" t="s">
        <v>19</v>
      </c>
      <c r="C13" s="96"/>
      <c r="D13" s="116"/>
      <c r="E13" s="97" t="s">
        <v>40</v>
      </c>
      <c r="F13" s="96"/>
      <c r="G13" s="71"/>
      <c r="H13" s="97">
        <v>4</v>
      </c>
      <c r="I13" s="3" t="s">
        <v>62</v>
      </c>
      <c r="J13" s="96"/>
      <c r="K13" s="103"/>
      <c r="L13" s="97" t="s">
        <v>149</v>
      </c>
      <c r="M13" s="96"/>
    </row>
    <row r="14" spans="1:13" x14ac:dyDescent="0.25">
      <c r="A14" s="95"/>
      <c r="B14" s="3" t="s">
        <v>14</v>
      </c>
      <c r="C14" s="96">
        <v>1428000</v>
      </c>
      <c r="D14" s="116"/>
      <c r="E14" s="97" t="s">
        <v>14</v>
      </c>
      <c r="F14" s="96">
        <v>1582000</v>
      </c>
      <c r="G14" s="71"/>
      <c r="H14" s="97"/>
      <c r="I14" s="3" t="s">
        <v>14</v>
      </c>
      <c r="J14" s="96">
        <v>1234000</v>
      </c>
      <c r="K14" s="103"/>
      <c r="L14" s="97" t="s">
        <v>14</v>
      </c>
      <c r="M14" s="96">
        <v>1772000</v>
      </c>
    </row>
    <row r="15" spans="1:13" x14ac:dyDescent="0.25">
      <c r="A15" s="95"/>
      <c r="B15" s="3" t="s">
        <v>16</v>
      </c>
      <c r="C15" s="96">
        <v>1424000</v>
      </c>
      <c r="D15" s="116"/>
      <c r="E15" s="97" t="s">
        <v>16</v>
      </c>
      <c r="F15" s="96">
        <v>1500000</v>
      </c>
      <c r="G15" s="71"/>
      <c r="H15" s="97"/>
      <c r="I15" s="3" t="s">
        <v>16</v>
      </c>
      <c r="J15" s="96">
        <v>1389000</v>
      </c>
      <c r="K15" s="103"/>
      <c r="L15" s="97" t="s">
        <v>16</v>
      </c>
      <c r="M15" s="96">
        <v>1632000</v>
      </c>
    </row>
    <row r="16" spans="1:13" x14ac:dyDescent="0.25">
      <c r="A16" s="95"/>
      <c r="B16" s="3" t="s">
        <v>17</v>
      </c>
      <c r="C16" s="96">
        <v>1680000</v>
      </c>
      <c r="D16" s="116"/>
      <c r="E16" s="97" t="s">
        <v>17</v>
      </c>
      <c r="F16" s="96">
        <v>1627000</v>
      </c>
      <c r="G16" s="71"/>
      <c r="H16" s="97"/>
      <c r="I16" s="3" t="s">
        <v>17</v>
      </c>
      <c r="J16" s="96">
        <v>1301000</v>
      </c>
      <c r="K16" s="103"/>
      <c r="L16" s="97" t="s">
        <v>17</v>
      </c>
      <c r="M16" s="96">
        <v>1978000</v>
      </c>
    </row>
    <row r="17" spans="1:13" x14ac:dyDescent="0.25">
      <c r="A17" s="95">
        <v>5</v>
      </c>
      <c r="B17" s="3" t="s">
        <v>20</v>
      </c>
      <c r="C17" s="96">
        <v>11395000</v>
      </c>
      <c r="D17" s="116"/>
      <c r="E17" s="104" t="s">
        <v>41</v>
      </c>
      <c r="F17" s="96">
        <v>628500</v>
      </c>
      <c r="G17" s="71"/>
      <c r="H17" s="97">
        <v>5</v>
      </c>
      <c r="I17" s="3" t="s">
        <v>20</v>
      </c>
      <c r="J17" s="96">
        <v>2065000</v>
      </c>
      <c r="K17" s="103"/>
      <c r="L17" s="107" t="s">
        <v>150</v>
      </c>
      <c r="M17" s="96"/>
    </row>
    <row r="18" spans="1:13" x14ac:dyDescent="0.25">
      <c r="A18" s="95">
        <v>6</v>
      </c>
      <c r="B18" s="3" t="s">
        <v>21</v>
      </c>
      <c r="C18" s="96">
        <v>1990000</v>
      </c>
      <c r="D18" s="116"/>
      <c r="E18" s="97" t="s">
        <v>42</v>
      </c>
      <c r="F18" s="96"/>
      <c r="G18" s="71"/>
      <c r="H18" s="97">
        <v>6</v>
      </c>
      <c r="I18" s="3" t="s">
        <v>21</v>
      </c>
      <c r="J18" s="96">
        <v>2019000</v>
      </c>
      <c r="K18" s="103"/>
      <c r="L18" s="97" t="s">
        <v>14</v>
      </c>
      <c r="M18" s="96">
        <v>307000</v>
      </c>
    </row>
    <row r="19" spans="1:13" x14ac:dyDescent="0.25">
      <c r="A19" s="95">
        <v>7</v>
      </c>
      <c r="B19" s="3" t="s">
        <v>22</v>
      </c>
      <c r="C19" s="96">
        <v>2180000</v>
      </c>
      <c r="D19" s="116"/>
      <c r="E19" s="97" t="s">
        <v>14</v>
      </c>
      <c r="F19" s="96">
        <v>1884000</v>
      </c>
      <c r="G19" s="71"/>
      <c r="H19" s="97">
        <v>7</v>
      </c>
      <c r="I19" s="3" t="s">
        <v>22</v>
      </c>
      <c r="J19" s="96">
        <v>1050000</v>
      </c>
      <c r="K19" s="103"/>
      <c r="L19" s="97" t="s">
        <v>16</v>
      </c>
      <c r="M19" s="96">
        <v>327000</v>
      </c>
    </row>
    <row r="20" spans="1:13" x14ac:dyDescent="0.25">
      <c r="A20" s="95">
        <v>8</v>
      </c>
      <c r="B20" s="3" t="s">
        <v>23</v>
      </c>
      <c r="C20" s="96">
        <v>51000</v>
      </c>
      <c r="D20" s="116"/>
      <c r="E20" s="97" t="s">
        <v>16</v>
      </c>
      <c r="F20" s="96">
        <v>1811000</v>
      </c>
      <c r="G20" s="71"/>
      <c r="H20" s="97">
        <v>8</v>
      </c>
      <c r="I20" s="3" t="s">
        <v>50</v>
      </c>
      <c r="J20" s="96"/>
      <c r="K20" s="103"/>
      <c r="L20" s="97" t="s">
        <v>17</v>
      </c>
      <c r="M20" s="96">
        <v>353000</v>
      </c>
    </row>
    <row r="21" spans="1:13" x14ac:dyDescent="0.25">
      <c r="A21" s="95">
        <v>9</v>
      </c>
      <c r="B21" s="3" t="s">
        <v>24</v>
      </c>
      <c r="C21" s="96">
        <v>100000</v>
      </c>
      <c r="D21" s="116"/>
      <c r="E21" s="97" t="s">
        <v>17</v>
      </c>
      <c r="F21" s="96">
        <v>2071000</v>
      </c>
      <c r="G21" s="71"/>
      <c r="H21" s="97">
        <v>9</v>
      </c>
      <c r="I21" s="4" t="s">
        <v>67</v>
      </c>
      <c r="J21" s="96">
        <v>88000</v>
      </c>
      <c r="K21" s="103"/>
      <c r="L21" s="97" t="s">
        <v>20</v>
      </c>
      <c r="M21" s="96">
        <v>3185000</v>
      </c>
    </row>
    <row r="22" spans="1:13" x14ac:dyDescent="0.25">
      <c r="A22" s="95">
        <v>10</v>
      </c>
      <c r="B22" s="3" t="s">
        <v>25</v>
      </c>
      <c r="C22" s="96">
        <v>56000</v>
      </c>
      <c r="D22" s="116"/>
      <c r="E22" s="97" t="s">
        <v>43</v>
      </c>
      <c r="F22" s="96"/>
      <c r="G22" s="71"/>
      <c r="H22" s="97">
        <v>10</v>
      </c>
      <c r="I22" s="3" t="s">
        <v>65</v>
      </c>
      <c r="J22" s="96">
        <v>112000</v>
      </c>
      <c r="K22" s="103"/>
      <c r="L22" s="97" t="s">
        <v>21</v>
      </c>
      <c r="M22" s="96">
        <v>1770000</v>
      </c>
    </row>
    <row r="23" spans="1:13" x14ac:dyDescent="0.25">
      <c r="A23" s="95">
        <v>11</v>
      </c>
      <c r="B23" s="3" t="s">
        <v>26</v>
      </c>
      <c r="C23" s="96">
        <v>200000</v>
      </c>
      <c r="D23" s="116"/>
      <c r="E23" s="97" t="s">
        <v>14</v>
      </c>
      <c r="F23" s="96">
        <v>2855000</v>
      </c>
      <c r="G23" s="71"/>
      <c r="H23" s="97">
        <v>11</v>
      </c>
      <c r="I23" s="3" t="s">
        <v>66</v>
      </c>
      <c r="J23" s="96">
        <v>70000</v>
      </c>
      <c r="K23" s="103"/>
      <c r="L23" s="97" t="s">
        <v>22</v>
      </c>
      <c r="M23" s="96">
        <v>3150000</v>
      </c>
    </row>
    <row r="24" spans="1:13" x14ac:dyDescent="0.25">
      <c r="A24" s="95">
        <v>12</v>
      </c>
      <c r="B24" s="3" t="s">
        <v>27</v>
      </c>
      <c r="C24" s="96">
        <v>360000</v>
      </c>
      <c r="D24" s="116"/>
      <c r="E24" s="97" t="s">
        <v>16</v>
      </c>
      <c r="F24" s="96">
        <v>2859000</v>
      </c>
      <c r="G24" s="71"/>
      <c r="H24" s="97">
        <v>12</v>
      </c>
      <c r="I24" s="3" t="s">
        <v>63</v>
      </c>
      <c r="J24" s="96">
        <v>60000</v>
      </c>
      <c r="K24" s="103"/>
      <c r="L24" s="97" t="s">
        <v>151</v>
      </c>
      <c r="M24" s="96">
        <v>47000</v>
      </c>
    </row>
    <row r="25" spans="1:13" x14ac:dyDescent="0.25">
      <c r="A25" s="95">
        <v>13</v>
      </c>
      <c r="B25" s="3" t="s">
        <v>28</v>
      </c>
      <c r="C25" s="96">
        <v>6992500</v>
      </c>
      <c r="D25" s="116"/>
      <c r="E25" s="97" t="s">
        <v>17</v>
      </c>
      <c r="F25" s="96">
        <v>3042000</v>
      </c>
      <c r="G25" s="71"/>
      <c r="H25" s="97">
        <v>13</v>
      </c>
      <c r="I25" s="3" t="s">
        <v>46</v>
      </c>
      <c r="J25" s="96"/>
      <c r="K25" s="103"/>
      <c r="L25" s="107" t="s">
        <v>67</v>
      </c>
      <c r="M25" s="96">
        <v>77000</v>
      </c>
    </row>
    <row r="26" spans="1:13" x14ac:dyDescent="0.25">
      <c r="A26" s="95">
        <v>14</v>
      </c>
      <c r="B26" s="3" t="s">
        <v>29</v>
      </c>
      <c r="C26" s="96">
        <v>1000000</v>
      </c>
      <c r="D26" s="116"/>
      <c r="E26" s="97" t="s">
        <v>20</v>
      </c>
      <c r="F26" s="96">
        <v>8690000</v>
      </c>
      <c r="G26" s="71"/>
      <c r="H26" s="97">
        <v>14</v>
      </c>
      <c r="I26" s="3" t="s">
        <v>64</v>
      </c>
      <c r="J26" s="96">
        <v>121000</v>
      </c>
      <c r="K26" s="103"/>
      <c r="L26" s="97" t="s">
        <v>65</v>
      </c>
      <c r="M26" s="96">
        <v>50000</v>
      </c>
    </row>
    <row r="27" spans="1:13" x14ac:dyDescent="0.25">
      <c r="A27" s="95">
        <v>15</v>
      </c>
      <c r="B27" s="3" t="s">
        <v>30</v>
      </c>
      <c r="C27" s="96">
        <v>1000000</v>
      </c>
      <c r="D27" s="116"/>
      <c r="E27" s="97" t="s">
        <v>21</v>
      </c>
      <c r="F27" s="96">
        <v>2046000</v>
      </c>
      <c r="G27" s="71"/>
      <c r="H27" s="97">
        <v>15</v>
      </c>
      <c r="I27" s="4" t="s">
        <v>68</v>
      </c>
      <c r="J27" s="96">
        <v>50000</v>
      </c>
      <c r="K27" s="103"/>
      <c r="L27" s="97" t="s">
        <v>66</v>
      </c>
      <c r="M27" s="96">
        <v>54000</v>
      </c>
    </row>
    <row r="28" spans="1:13" x14ac:dyDescent="0.25">
      <c r="A28" s="95">
        <v>16</v>
      </c>
      <c r="B28" s="3" t="s">
        <v>31</v>
      </c>
      <c r="C28" s="96">
        <v>675000</v>
      </c>
      <c r="D28" s="116"/>
      <c r="E28" s="97" t="s">
        <v>22</v>
      </c>
      <c r="F28" s="96">
        <v>6450000</v>
      </c>
      <c r="G28" s="71"/>
      <c r="H28" s="97">
        <v>16</v>
      </c>
      <c r="I28" s="4" t="s">
        <v>48</v>
      </c>
      <c r="J28" s="96"/>
      <c r="K28" s="103"/>
      <c r="L28" s="97" t="s">
        <v>63</v>
      </c>
      <c r="M28" s="96">
        <v>55000</v>
      </c>
    </row>
    <row r="29" spans="1:13" x14ac:dyDescent="0.25">
      <c r="A29" s="95">
        <v>17</v>
      </c>
      <c r="B29" s="3" t="s">
        <v>32</v>
      </c>
      <c r="C29" s="96">
        <v>625000</v>
      </c>
      <c r="D29" s="116"/>
      <c r="E29" s="97" t="s">
        <v>50</v>
      </c>
      <c r="F29" s="105">
        <v>33000</v>
      </c>
      <c r="G29" s="71"/>
      <c r="H29" s="97">
        <v>17</v>
      </c>
      <c r="I29" s="4" t="s">
        <v>49</v>
      </c>
      <c r="J29" s="96"/>
      <c r="K29" s="103"/>
      <c r="L29" s="97" t="s">
        <v>152</v>
      </c>
      <c r="M29" s="96">
        <v>106000</v>
      </c>
    </row>
    <row r="30" spans="1:13" x14ac:dyDescent="0.25">
      <c r="A30" s="95">
        <v>18</v>
      </c>
      <c r="B30" s="3" t="s">
        <v>33</v>
      </c>
      <c r="C30" s="96">
        <v>800000</v>
      </c>
      <c r="D30" s="116"/>
      <c r="E30" s="104" t="s">
        <v>54</v>
      </c>
      <c r="F30" s="105">
        <v>120000</v>
      </c>
      <c r="G30" s="71"/>
      <c r="H30" s="97">
        <v>18</v>
      </c>
      <c r="I30" s="4" t="s">
        <v>53</v>
      </c>
      <c r="J30" s="96"/>
      <c r="K30" s="103"/>
      <c r="L30" s="97" t="s">
        <v>46</v>
      </c>
      <c r="M30" s="96"/>
    </row>
    <row r="31" spans="1:13" x14ac:dyDescent="0.25">
      <c r="A31" s="97"/>
      <c r="B31" s="3"/>
      <c r="C31" s="98"/>
      <c r="D31" s="116"/>
      <c r="E31" s="97" t="s">
        <v>51</v>
      </c>
      <c r="F31" s="96">
        <v>119000</v>
      </c>
      <c r="G31" s="71"/>
      <c r="H31" s="97">
        <v>19</v>
      </c>
      <c r="I31" s="3" t="s">
        <v>27</v>
      </c>
      <c r="J31" s="96"/>
      <c r="K31" s="103"/>
      <c r="L31" s="97" t="s">
        <v>64</v>
      </c>
      <c r="M31" s="96"/>
    </row>
    <row r="32" spans="1:13" ht="15.75" thickBot="1" x14ac:dyDescent="0.3">
      <c r="A32" s="99"/>
      <c r="B32" s="100" t="s">
        <v>145</v>
      </c>
      <c r="C32" s="101">
        <f>SUM(C4:C30)</f>
        <v>43371500</v>
      </c>
      <c r="D32" s="116"/>
      <c r="E32" s="97" t="s">
        <v>52</v>
      </c>
      <c r="F32" s="96">
        <v>72000</v>
      </c>
      <c r="G32" s="71"/>
      <c r="H32" s="97">
        <v>20</v>
      </c>
      <c r="I32" s="3" t="s">
        <v>72</v>
      </c>
      <c r="J32" s="96">
        <v>4680000</v>
      </c>
      <c r="K32" s="103"/>
      <c r="L32" s="107" t="s">
        <v>68</v>
      </c>
      <c r="M32" s="96"/>
    </row>
    <row r="33" spans="2:13" x14ac:dyDescent="0.25">
      <c r="E33" s="97" t="s">
        <v>44</v>
      </c>
      <c r="F33" s="96">
        <v>70000</v>
      </c>
      <c r="G33" s="71"/>
      <c r="H33" s="97">
        <v>21</v>
      </c>
      <c r="I33" s="7" t="s">
        <v>69</v>
      </c>
      <c r="J33" s="113"/>
      <c r="L33" s="107" t="s">
        <v>153</v>
      </c>
      <c r="M33" s="96">
        <v>292000</v>
      </c>
    </row>
    <row r="34" spans="2:13" x14ac:dyDescent="0.25">
      <c r="E34" s="97" t="s">
        <v>45</v>
      </c>
      <c r="F34" s="98">
        <v>50000</v>
      </c>
      <c r="G34" s="71"/>
      <c r="H34" s="97">
        <v>22</v>
      </c>
      <c r="I34" s="7" t="s">
        <v>70</v>
      </c>
      <c r="J34" s="96">
        <v>200000</v>
      </c>
      <c r="L34" s="107" t="s">
        <v>155</v>
      </c>
      <c r="M34" s="96">
        <v>200000</v>
      </c>
    </row>
    <row r="35" spans="2:13" x14ac:dyDescent="0.25">
      <c r="E35" s="97" t="s">
        <v>46</v>
      </c>
      <c r="F35" s="98">
        <v>50000</v>
      </c>
      <c r="G35" s="71"/>
      <c r="H35" s="97">
        <v>23</v>
      </c>
      <c r="I35" s="7" t="s">
        <v>57</v>
      </c>
      <c r="J35" s="96"/>
      <c r="L35" s="107" t="s">
        <v>53</v>
      </c>
      <c r="M35" s="96"/>
    </row>
    <row r="36" spans="2:13" x14ac:dyDescent="0.25">
      <c r="E36" s="97" t="s">
        <v>47</v>
      </c>
      <c r="F36" s="106">
        <v>68000</v>
      </c>
      <c r="G36" s="71"/>
      <c r="H36" s="97">
        <v>24</v>
      </c>
      <c r="I36" s="7" t="s">
        <v>71</v>
      </c>
      <c r="J36" s="96">
        <v>4000000</v>
      </c>
      <c r="L36" s="97" t="s">
        <v>27</v>
      </c>
      <c r="M36" s="96"/>
    </row>
    <row r="37" spans="2:13" x14ac:dyDescent="0.25">
      <c r="E37" s="107" t="s">
        <v>55</v>
      </c>
      <c r="F37" s="106">
        <v>60000</v>
      </c>
      <c r="G37" s="71"/>
      <c r="H37" s="97">
        <v>25</v>
      </c>
      <c r="I37" s="3" t="s">
        <v>29</v>
      </c>
      <c r="J37" s="96"/>
      <c r="L37" s="97" t="s">
        <v>72</v>
      </c>
      <c r="M37" s="96"/>
    </row>
    <row r="38" spans="2:13" x14ac:dyDescent="0.25">
      <c r="E38" s="107" t="s">
        <v>48</v>
      </c>
      <c r="F38" s="106">
        <v>326000</v>
      </c>
      <c r="G38" s="71"/>
      <c r="H38" s="97">
        <v>26</v>
      </c>
      <c r="I38" s="3" t="s">
        <v>30</v>
      </c>
      <c r="J38" s="96"/>
      <c r="L38" s="107" t="s">
        <v>69</v>
      </c>
      <c r="M38" s="96">
        <v>1080000</v>
      </c>
    </row>
    <row r="39" spans="2:13" x14ac:dyDescent="0.25">
      <c r="E39" s="107" t="s">
        <v>49</v>
      </c>
      <c r="F39" s="106">
        <v>45000</v>
      </c>
      <c r="G39" s="71"/>
      <c r="H39" s="97">
        <v>27</v>
      </c>
      <c r="I39" s="3" t="s">
        <v>31</v>
      </c>
      <c r="J39" s="96"/>
      <c r="L39" s="107" t="s">
        <v>70</v>
      </c>
      <c r="M39" s="96"/>
    </row>
    <row r="40" spans="2:13" x14ac:dyDescent="0.25">
      <c r="E40" s="107" t="s">
        <v>53</v>
      </c>
      <c r="F40" s="106">
        <v>673000</v>
      </c>
      <c r="G40" s="71"/>
      <c r="H40" s="97">
        <v>28</v>
      </c>
      <c r="I40" s="3" t="s">
        <v>32</v>
      </c>
      <c r="J40" s="96"/>
      <c r="L40" s="107" t="s">
        <v>154</v>
      </c>
      <c r="M40" s="96">
        <v>2000000</v>
      </c>
    </row>
    <row r="41" spans="2:13" x14ac:dyDescent="0.25">
      <c r="E41" s="97" t="s">
        <v>27</v>
      </c>
      <c r="F41" s="106">
        <v>800000</v>
      </c>
      <c r="G41" s="71"/>
      <c r="H41" s="97">
        <v>29</v>
      </c>
      <c r="I41" s="3" t="s">
        <v>33</v>
      </c>
      <c r="J41" s="96">
        <v>200000</v>
      </c>
      <c r="L41" s="107" t="s">
        <v>71</v>
      </c>
      <c r="M41" s="96">
        <v>208000</v>
      </c>
    </row>
    <row r="42" spans="2:13" x14ac:dyDescent="0.25">
      <c r="E42" s="97" t="s">
        <v>56</v>
      </c>
      <c r="F42" s="106">
        <v>6067000</v>
      </c>
      <c r="G42" s="71"/>
      <c r="H42" s="97">
        <v>30</v>
      </c>
      <c r="I42" s="7" t="s">
        <v>73</v>
      </c>
      <c r="J42" s="96">
        <v>100000</v>
      </c>
      <c r="L42" s="97" t="s">
        <v>29</v>
      </c>
      <c r="M42" s="96"/>
    </row>
    <row r="43" spans="2:13" ht="15.75" thickBot="1" x14ac:dyDescent="0.3">
      <c r="B43" s="2"/>
      <c r="E43" s="107" t="s">
        <v>57</v>
      </c>
      <c r="F43" s="106">
        <v>600000</v>
      </c>
      <c r="G43" s="71"/>
      <c r="H43" s="99">
        <v>31</v>
      </c>
      <c r="I43" s="100" t="s">
        <v>145</v>
      </c>
      <c r="J43" s="114">
        <f>SUM(J4:J42)</f>
        <v>28092000</v>
      </c>
      <c r="L43" s="97" t="s">
        <v>30</v>
      </c>
      <c r="M43" s="96"/>
    </row>
    <row r="44" spans="2:13" x14ac:dyDescent="0.25">
      <c r="B44" s="2"/>
      <c r="E44" s="107" t="s">
        <v>58</v>
      </c>
      <c r="F44" s="106">
        <v>1100000</v>
      </c>
      <c r="G44" s="71"/>
      <c r="H44" s="88"/>
      <c r="L44" s="97" t="s">
        <v>31</v>
      </c>
      <c r="M44" s="96"/>
    </row>
    <row r="45" spans="2:13" x14ac:dyDescent="0.25">
      <c r="E45" s="97" t="s">
        <v>29</v>
      </c>
      <c r="F45" s="106">
        <v>3550000</v>
      </c>
      <c r="G45" s="118"/>
      <c r="H45" s="88"/>
      <c r="L45" s="97" t="s">
        <v>32</v>
      </c>
      <c r="M45" s="96"/>
    </row>
    <row r="46" spans="2:13" x14ac:dyDescent="0.25">
      <c r="E46" s="97" t="s">
        <v>30</v>
      </c>
      <c r="F46" s="106">
        <v>3450000</v>
      </c>
      <c r="G46" s="71"/>
      <c r="J46" s="1"/>
      <c r="L46" s="97" t="s">
        <v>33</v>
      </c>
      <c r="M46" s="96">
        <v>200000</v>
      </c>
    </row>
    <row r="47" spans="2:13" ht="15.75" thickBot="1" x14ac:dyDescent="0.3">
      <c r="E47" s="97" t="s">
        <v>31</v>
      </c>
      <c r="F47" s="106">
        <v>3280000</v>
      </c>
      <c r="G47" s="71"/>
      <c r="J47" s="1"/>
      <c r="L47" s="108" t="s">
        <v>145</v>
      </c>
      <c r="M47" s="101">
        <f ca="1">SUM(M4:M47)</f>
        <v>31413000</v>
      </c>
    </row>
    <row r="48" spans="2:13" x14ac:dyDescent="0.25">
      <c r="E48" s="97" t="s">
        <v>32</v>
      </c>
      <c r="F48" s="106">
        <v>3285000</v>
      </c>
      <c r="G48" s="71"/>
      <c r="I48" s="87" t="s">
        <v>263</v>
      </c>
      <c r="J48" s="1"/>
    </row>
    <row r="49" spans="5:14" x14ac:dyDescent="0.25">
      <c r="E49" s="97" t="s">
        <v>33</v>
      </c>
      <c r="F49" s="106">
        <v>4195000</v>
      </c>
      <c r="G49" s="71"/>
      <c r="I49" t="s">
        <v>262</v>
      </c>
      <c r="J49" s="1"/>
      <c r="M49" s="1"/>
      <c r="N49" s="2"/>
    </row>
    <row r="50" spans="5:14" ht="15.75" thickBot="1" x14ac:dyDescent="0.3">
      <c r="E50" s="108" t="s">
        <v>145</v>
      </c>
      <c r="F50" s="101">
        <f>SUM(F4:F49)</f>
        <v>78176500</v>
      </c>
      <c r="M50" s="1"/>
    </row>
  </sheetData>
  <mergeCells count="6">
    <mergeCell ref="A2:C2"/>
    <mergeCell ref="E2:F2"/>
    <mergeCell ref="L2:M2"/>
    <mergeCell ref="A1:F1"/>
    <mergeCell ref="I1:M1"/>
    <mergeCell ref="H2:J2"/>
  </mergeCells>
  <pageMargins left="0.25" right="0.25" top="0.75" bottom="0.75" header="0.3" footer="0.3"/>
  <pageSetup paperSize="25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opLeftCell="A13" zoomScaleNormal="100" workbookViewId="0">
      <selection activeCell="J118" sqref="J118"/>
    </sheetView>
  </sheetViews>
  <sheetFormatPr defaultRowHeight="15" x14ac:dyDescent="0.25"/>
  <cols>
    <col min="1" max="1" width="4.85546875" customWidth="1"/>
    <col min="2" max="2" width="7.5703125" customWidth="1"/>
    <col min="3" max="3" width="5.7109375" customWidth="1"/>
    <col min="4" max="4" width="36.140625" customWidth="1"/>
    <col min="5" max="5" width="13.85546875" customWidth="1"/>
    <col min="6" max="6" width="14.140625" customWidth="1"/>
    <col min="7" max="7" width="12.42578125" customWidth="1"/>
    <col min="8" max="8" width="11.5703125" bestFit="1" customWidth="1"/>
    <col min="9" max="9" width="21" customWidth="1"/>
    <col min="10" max="10" width="12.5703125" bestFit="1" customWidth="1"/>
    <col min="13" max="14" width="11.5703125" bestFit="1" customWidth="1"/>
    <col min="16" max="16" width="11.5703125" bestFit="1" customWidth="1"/>
  </cols>
  <sheetData>
    <row r="1" spans="1:8" ht="18.75" customHeight="1" x14ac:dyDescent="0.3">
      <c r="A1" s="10" t="s">
        <v>247</v>
      </c>
      <c r="B1" s="10"/>
      <c r="C1" s="10"/>
      <c r="D1" s="10"/>
      <c r="E1" s="10"/>
      <c r="F1" s="10"/>
      <c r="G1" s="10"/>
    </row>
    <row r="2" spans="1:8" ht="18.75" customHeight="1" thickBot="1" x14ac:dyDescent="0.35">
      <c r="A2" s="11" t="s">
        <v>248</v>
      </c>
      <c r="B2" s="11"/>
      <c r="C2" s="11"/>
      <c r="D2" s="11"/>
      <c r="E2" s="11"/>
      <c r="F2" s="11"/>
      <c r="G2" s="11"/>
    </row>
    <row r="3" spans="1:8" ht="7.5" customHeight="1" thickTop="1" thickBot="1" x14ac:dyDescent="0.35">
      <c r="A3" s="37"/>
      <c r="B3" s="37"/>
      <c r="C3" s="37"/>
      <c r="D3" s="37"/>
      <c r="E3" s="37"/>
      <c r="F3" s="37"/>
      <c r="G3" s="37"/>
    </row>
    <row r="4" spans="1:8" ht="51" customHeight="1" thickBot="1" x14ac:dyDescent="0.3">
      <c r="A4" s="62" t="s">
        <v>0</v>
      </c>
      <c r="B4" s="63" t="s">
        <v>1</v>
      </c>
      <c r="C4" s="64" t="s">
        <v>261</v>
      </c>
      <c r="D4" s="63" t="s">
        <v>2</v>
      </c>
      <c r="E4" s="64" t="s">
        <v>3</v>
      </c>
      <c r="F4" s="64" t="s">
        <v>4</v>
      </c>
      <c r="G4" s="65" t="s">
        <v>5</v>
      </c>
    </row>
    <row r="5" spans="1:8" ht="14.25" customHeight="1" thickTop="1" x14ac:dyDescent="0.25">
      <c r="A5" s="38"/>
      <c r="B5" s="12"/>
      <c r="C5" s="13"/>
      <c r="D5" s="12" t="s">
        <v>6</v>
      </c>
      <c r="E5" s="14"/>
      <c r="F5" s="14"/>
      <c r="G5" s="39"/>
      <c r="H5" s="1"/>
    </row>
    <row r="6" spans="1:8" ht="14.25" customHeight="1" x14ac:dyDescent="0.25">
      <c r="A6" s="40">
        <v>1</v>
      </c>
      <c r="B6" s="15"/>
      <c r="C6" s="16"/>
      <c r="D6" s="15" t="s">
        <v>7</v>
      </c>
      <c r="E6" s="17"/>
      <c r="F6" s="17"/>
      <c r="G6" s="41">
        <v>3122875</v>
      </c>
      <c r="H6" s="1"/>
    </row>
    <row r="7" spans="1:8" ht="14.25" customHeight="1" x14ac:dyDescent="0.25">
      <c r="A7" s="40">
        <v>2</v>
      </c>
      <c r="B7" s="15"/>
      <c r="C7" s="16"/>
      <c r="D7" s="15" t="s">
        <v>8</v>
      </c>
      <c r="E7" s="17"/>
      <c r="F7" s="17"/>
      <c r="G7" s="41">
        <v>4735000</v>
      </c>
      <c r="H7" s="1"/>
    </row>
    <row r="8" spans="1:8" ht="14.25" customHeight="1" x14ac:dyDescent="0.25">
      <c r="A8" s="40">
        <v>3</v>
      </c>
      <c r="B8" s="15"/>
      <c r="C8" s="16"/>
      <c r="D8" s="15" t="s">
        <v>9</v>
      </c>
      <c r="E8" s="17"/>
      <c r="F8" s="17"/>
      <c r="G8" s="41">
        <v>22626147</v>
      </c>
      <c r="H8" s="1"/>
    </row>
    <row r="9" spans="1:8" ht="14.25" customHeight="1" x14ac:dyDescent="0.25">
      <c r="A9" s="40">
        <v>4</v>
      </c>
      <c r="B9" s="15"/>
      <c r="C9" s="16"/>
      <c r="D9" s="15" t="s">
        <v>10</v>
      </c>
      <c r="E9" s="17"/>
      <c r="F9" s="17"/>
      <c r="G9" s="41">
        <v>14000000</v>
      </c>
      <c r="H9" s="1"/>
    </row>
    <row r="10" spans="1:8" ht="14.25" customHeight="1" x14ac:dyDescent="0.25">
      <c r="A10" s="71"/>
      <c r="B10" s="15"/>
      <c r="C10" s="16"/>
      <c r="D10" s="19" t="s">
        <v>260</v>
      </c>
      <c r="E10" s="17"/>
      <c r="F10" s="17"/>
      <c r="G10" s="41"/>
      <c r="H10" s="1"/>
    </row>
    <row r="11" spans="1:8" ht="14.25" customHeight="1" x14ac:dyDescent="0.25">
      <c r="A11" s="40">
        <v>5</v>
      </c>
      <c r="B11" s="15"/>
      <c r="C11" s="16"/>
      <c r="D11" s="15" t="s">
        <v>74</v>
      </c>
      <c r="E11" s="18">
        <v>43371500</v>
      </c>
      <c r="F11" s="17"/>
      <c r="G11" s="42"/>
      <c r="H11" s="1"/>
    </row>
    <row r="12" spans="1:8" ht="14.25" customHeight="1" x14ac:dyDescent="0.25">
      <c r="A12" s="40">
        <v>6</v>
      </c>
      <c r="B12" s="15"/>
      <c r="C12" s="16"/>
      <c r="D12" s="15" t="s">
        <v>75</v>
      </c>
      <c r="E12" s="18">
        <v>78176500</v>
      </c>
      <c r="F12" s="17"/>
      <c r="G12" s="42"/>
      <c r="H12" s="1"/>
    </row>
    <row r="13" spans="1:8" ht="14.25" customHeight="1" x14ac:dyDescent="0.25">
      <c r="A13" s="40">
        <v>7</v>
      </c>
      <c r="B13" s="15"/>
      <c r="C13" s="16"/>
      <c r="D13" s="15" t="s">
        <v>76</v>
      </c>
      <c r="E13" s="17">
        <v>28092000</v>
      </c>
      <c r="F13" s="17"/>
      <c r="G13" s="41"/>
      <c r="H13" s="1"/>
    </row>
    <row r="14" spans="1:8" ht="14.25" customHeight="1" x14ac:dyDescent="0.25">
      <c r="A14" s="40">
        <v>8</v>
      </c>
      <c r="B14" s="15"/>
      <c r="C14" s="16"/>
      <c r="D14" s="15" t="s">
        <v>77</v>
      </c>
      <c r="E14" s="18">
        <v>31413000</v>
      </c>
      <c r="F14" s="17"/>
      <c r="G14" s="41"/>
      <c r="H14" s="1"/>
    </row>
    <row r="15" spans="1:8" ht="14.25" customHeight="1" x14ac:dyDescent="0.25">
      <c r="A15" s="40"/>
      <c r="B15" s="15"/>
      <c r="C15" s="16"/>
      <c r="D15" s="19" t="s">
        <v>249</v>
      </c>
      <c r="E15" s="20">
        <f>SUM(E11:E14)</f>
        <v>181053000</v>
      </c>
      <c r="F15" s="17"/>
      <c r="G15" s="41"/>
      <c r="H15" s="1"/>
    </row>
    <row r="16" spans="1:8" ht="14.25" customHeight="1" x14ac:dyDescent="0.25">
      <c r="A16" s="40"/>
      <c r="B16" s="15"/>
      <c r="C16" s="16"/>
      <c r="D16" s="21" t="s">
        <v>187</v>
      </c>
      <c r="E16" s="18"/>
      <c r="F16" s="17"/>
      <c r="G16" s="41"/>
      <c r="H16" s="1"/>
    </row>
    <row r="17" spans="1:8" ht="14.25" customHeight="1" x14ac:dyDescent="0.25">
      <c r="A17" s="40">
        <v>9</v>
      </c>
      <c r="B17" s="22">
        <v>45410</v>
      </c>
      <c r="C17" s="16" t="s">
        <v>196</v>
      </c>
      <c r="D17" s="15" t="s">
        <v>79</v>
      </c>
      <c r="E17" s="17"/>
      <c r="F17" s="17">
        <v>6992000</v>
      </c>
      <c r="G17" s="41"/>
      <c r="H17" s="1"/>
    </row>
    <row r="18" spans="1:8" ht="14.25" customHeight="1" x14ac:dyDescent="0.25">
      <c r="A18" s="40">
        <v>10</v>
      </c>
      <c r="B18" s="15" t="s">
        <v>197</v>
      </c>
      <c r="C18" s="15">
        <v>255</v>
      </c>
      <c r="D18" s="15" t="s">
        <v>81</v>
      </c>
      <c r="E18" s="17"/>
      <c r="F18" s="17">
        <v>3500000</v>
      </c>
      <c r="G18" s="43"/>
      <c r="H18" s="1"/>
    </row>
    <row r="19" spans="1:8" ht="14.25" customHeight="1" x14ac:dyDescent="0.25">
      <c r="A19" s="40">
        <v>11</v>
      </c>
      <c r="B19" s="15" t="s">
        <v>197</v>
      </c>
      <c r="C19" s="15">
        <v>256</v>
      </c>
      <c r="D19" s="15" t="s">
        <v>241</v>
      </c>
      <c r="E19" s="17"/>
      <c r="F19" s="17">
        <v>2400000</v>
      </c>
      <c r="G19" s="41"/>
      <c r="H19" s="1"/>
    </row>
    <row r="20" spans="1:8" ht="14.25" customHeight="1" x14ac:dyDescent="0.25">
      <c r="A20" s="40">
        <v>12</v>
      </c>
      <c r="B20" s="15" t="s">
        <v>201</v>
      </c>
      <c r="C20" s="16" t="s">
        <v>202</v>
      </c>
      <c r="D20" s="15" t="s">
        <v>95</v>
      </c>
      <c r="E20" s="17"/>
      <c r="F20" s="17">
        <v>4500000</v>
      </c>
      <c r="G20" s="41"/>
      <c r="H20" s="1"/>
    </row>
    <row r="21" spans="1:8" ht="14.25" customHeight="1" x14ac:dyDescent="0.25">
      <c r="A21" s="40"/>
      <c r="B21" s="15"/>
      <c r="C21" s="16"/>
      <c r="D21" s="19" t="s">
        <v>250</v>
      </c>
      <c r="E21" s="17"/>
      <c r="F21" s="23">
        <f>SUM(F17:F20)</f>
        <v>17392000</v>
      </c>
      <c r="G21" s="41"/>
      <c r="H21" s="1"/>
    </row>
    <row r="22" spans="1:8" ht="14.25" customHeight="1" x14ac:dyDescent="0.25">
      <c r="A22" s="40"/>
      <c r="B22" s="15"/>
      <c r="C22" s="16"/>
      <c r="D22" s="21" t="s">
        <v>188</v>
      </c>
      <c r="E22" s="17"/>
      <c r="F22" s="17"/>
      <c r="G22" s="41"/>
      <c r="H22" s="1"/>
    </row>
    <row r="23" spans="1:8" ht="14.25" customHeight="1" x14ac:dyDescent="0.25">
      <c r="A23" s="40">
        <v>13</v>
      </c>
      <c r="B23" s="15" t="s">
        <v>203</v>
      </c>
      <c r="C23" s="16"/>
      <c r="D23" s="24" t="s">
        <v>191</v>
      </c>
      <c r="E23" s="17"/>
      <c r="F23" s="17">
        <v>160000</v>
      </c>
      <c r="G23" s="41"/>
      <c r="H23" s="1"/>
    </row>
    <row r="24" spans="1:8" ht="14.25" customHeight="1" x14ac:dyDescent="0.25">
      <c r="A24" s="40">
        <v>14</v>
      </c>
      <c r="B24" s="15" t="s">
        <v>204</v>
      </c>
      <c r="C24" s="16"/>
      <c r="D24" s="15" t="s">
        <v>84</v>
      </c>
      <c r="E24" s="17"/>
      <c r="F24" s="17">
        <v>102000</v>
      </c>
      <c r="G24" s="41"/>
      <c r="H24" s="1"/>
    </row>
    <row r="25" spans="1:8" ht="14.25" customHeight="1" x14ac:dyDescent="0.25">
      <c r="A25" s="40">
        <v>15</v>
      </c>
      <c r="B25" s="15" t="s">
        <v>197</v>
      </c>
      <c r="C25" s="16"/>
      <c r="D25" s="15" t="s">
        <v>89</v>
      </c>
      <c r="E25" s="17"/>
      <c r="F25" s="17">
        <v>37000</v>
      </c>
      <c r="G25" s="41"/>
      <c r="H25" s="1"/>
    </row>
    <row r="26" spans="1:8" ht="14.25" customHeight="1" x14ac:dyDescent="0.25">
      <c r="A26" s="40">
        <v>16</v>
      </c>
      <c r="B26" s="15" t="s">
        <v>197</v>
      </c>
      <c r="C26" s="16"/>
      <c r="D26" s="15" t="s">
        <v>90</v>
      </c>
      <c r="E26" s="17"/>
      <c r="F26" s="17">
        <v>170000</v>
      </c>
      <c r="G26" s="41"/>
      <c r="H26" s="1"/>
    </row>
    <row r="27" spans="1:8" ht="14.25" customHeight="1" x14ac:dyDescent="0.25">
      <c r="A27" s="40">
        <v>17</v>
      </c>
      <c r="B27" s="22">
        <v>45416</v>
      </c>
      <c r="C27" s="16" t="s">
        <v>85</v>
      </c>
      <c r="D27" s="15" t="s">
        <v>86</v>
      </c>
      <c r="E27" s="17"/>
      <c r="F27" s="17">
        <v>720000</v>
      </c>
      <c r="G27" s="41"/>
      <c r="H27" s="1"/>
    </row>
    <row r="28" spans="1:8" ht="14.25" customHeight="1" x14ac:dyDescent="0.25">
      <c r="A28" s="40">
        <v>18</v>
      </c>
      <c r="B28" s="15" t="s">
        <v>205</v>
      </c>
      <c r="C28" s="16" t="s">
        <v>100</v>
      </c>
      <c r="D28" s="15" t="s">
        <v>101</v>
      </c>
      <c r="E28" s="17"/>
      <c r="F28" s="17">
        <v>609000</v>
      </c>
      <c r="G28" s="41"/>
      <c r="H28" s="1"/>
    </row>
    <row r="29" spans="1:8" ht="14.25" customHeight="1" x14ac:dyDescent="0.25">
      <c r="A29" s="40">
        <v>19</v>
      </c>
      <c r="B29" s="15" t="s">
        <v>206</v>
      </c>
      <c r="C29" s="16" t="s">
        <v>114</v>
      </c>
      <c r="D29" s="15" t="s">
        <v>115</v>
      </c>
      <c r="E29" s="17"/>
      <c r="F29" s="17">
        <v>33000</v>
      </c>
      <c r="G29" s="41"/>
      <c r="H29" s="1"/>
    </row>
    <row r="30" spans="1:8" ht="14.25" customHeight="1" x14ac:dyDescent="0.25">
      <c r="A30" s="40">
        <v>20</v>
      </c>
      <c r="B30" s="15" t="s">
        <v>207</v>
      </c>
      <c r="C30" s="16" t="s">
        <v>116</v>
      </c>
      <c r="D30" s="15" t="s">
        <v>117</v>
      </c>
      <c r="E30" s="17"/>
      <c r="F30" s="17">
        <v>22000</v>
      </c>
      <c r="G30" s="41"/>
      <c r="H30" s="1"/>
    </row>
    <row r="31" spans="1:8" ht="14.25" customHeight="1" x14ac:dyDescent="0.25">
      <c r="A31" s="40">
        <v>21</v>
      </c>
      <c r="B31" s="15" t="s">
        <v>208</v>
      </c>
      <c r="C31" s="16"/>
      <c r="D31" s="15" t="s">
        <v>157</v>
      </c>
      <c r="E31" s="17"/>
      <c r="F31" s="17">
        <v>120000</v>
      </c>
      <c r="G31" s="41"/>
      <c r="H31" s="1"/>
    </row>
    <row r="32" spans="1:8" ht="14.25" customHeight="1" x14ac:dyDescent="0.25">
      <c r="A32" s="40">
        <v>22</v>
      </c>
      <c r="B32" s="15" t="s">
        <v>200</v>
      </c>
      <c r="C32" s="16"/>
      <c r="D32" s="15" t="s">
        <v>159</v>
      </c>
      <c r="E32" s="17"/>
      <c r="F32" s="17">
        <v>189000</v>
      </c>
      <c r="G32" s="41"/>
      <c r="H32" s="1"/>
    </row>
    <row r="33" spans="1:8" ht="14.25" customHeight="1" x14ac:dyDescent="0.25">
      <c r="A33" s="40">
        <v>23</v>
      </c>
      <c r="B33" s="15" t="s">
        <v>209</v>
      </c>
      <c r="C33" s="16" t="s">
        <v>210</v>
      </c>
      <c r="D33" s="15" t="s">
        <v>164</v>
      </c>
      <c r="E33" s="17"/>
      <c r="F33" s="17">
        <v>750000</v>
      </c>
      <c r="G33" s="41"/>
      <c r="H33" s="1"/>
    </row>
    <row r="34" spans="1:8" ht="14.25" customHeight="1" x14ac:dyDescent="0.25">
      <c r="A34" s="40">
        <v>24</v>
      </c>
      <c r="B34" s="15" t="s">
        <v>211</v>
      </c>
      <c r="C34" s="16" t="s">
        <v>129</v>
      </c>
      <c r="D34" s="15" t="s">
        <v>130</v>
      </c>
      <c r="E34" s="17"/>
      <c r="F34" s="17">
        <v>100000</v>
      </c>
      <c r="G34" s="41"/>
      <c r="H34" s="1"/>
    </row>
    <row r="35" spans="1:8" ht="14.25" customHeight="1" x14ac:dyDescent="0.25">
      <c r="A35" s="40">
        <v>25</v>
      </c>
      <c r="B35" s="15" t="s">
        <v>197</v>
      </c>
      <c r="C35" s="16"/>
      <c r="D35" s="15" t="s">
        <v>190</v>
      </c>
      <c r="E35" s="17"/>
      <c r="F35" s="17">
        <v>2555000</v>
      </c>
      <c r="G35" s="41"/>
      <c r="H35" s="1"/>
    </row>
    <row r="36" spans="1:8" ht="14.25" customHeight="1" x14ac:dyDescent="0.25">
      <c r="A36" s="40">
        <v>26</v>
      </c>
      <c r="B36" s="15" t="s">
        <v>212</v>
      </c>
      <c r="C36" s="16"/>
      <c r="D36" s="15" t="s">
        <v>176</v>
      </c>
      <c r="E36" s="17"/>
      <c r="F36" s="17">
        <v>7069000</v>
      </c>
      <c r="G36" s="41"/>
      <c r="H36" s="1"/>
    </row>
    <row r="37" spans="1:8" ht="14.25" customHeight="1" x14ac:dyDescent="0.25">
      <c r="A37" s="40">
        <v>27</v>
      </c>
      <c r="B37" s="15"/>
      <c r="C37" s="16"/>
      <c r="D37" s="15" t="s">
        <v>189</v>
      </c>
      <c r="E37" s="17"/>
      <c r="F37" s="17">
        <v>952000</v>
      </c>
      <c r="G37" s="44"/>
      <c r="H37" s="1"/>
    </row>
    <row r="38" spans="1:8" ht="14.25" customHeight="1" x14ac:dyDescent="0.25">
      <c r="A38" s="40"/>
      <c r="B38" s="15"/>
      <c r="C38" s="16"/>
      <c r="D38" s="19" t="s">
        <v>251</v>
      </c>
      <c r="E38" s="17"/>
      <c r="F38" s="23">
        <f>SUM(F23:F37)</f>
        <v>13588000</v>
      </c>
      <c r="G38" s="44"/>
      <c r="H38" s="1"/>
    </row>
    <row r="39" spans="1:8" ht="14.25" customHeight="1" x14ac:dyDescent="0.25">
      <c r="A39" s="40"/>
      <c r="B39" s="15"/>
      <c r="C39" s="16"/>
      <c r="D39" s="21" t="s">
        <v>178</v>
      </c>
      <c r="E39" s="17"/>
      <c r="F39" s="17"/>
      <c r="G39" s="41"/>
      <c r="H39" s="1"/>
    </row>
    <row r="40" spans="1:8" ht="14.25" customHeight="1" x14ac:dyDescent="0.25">
      <c r="A40" s="40">
        <v>28</v>
      </c>
      <c r="B40" s="22">
        <v>45423</v>
      </c>
      <c r="C40" s="16" t="s">
        <v>98</v>
      </c>
      <c r="D40" s="15" t="s">
        <v>99</v>
      </c>
      <c r="E40" s="17"/>
      <c r="F40" s="17">
        <v>2000000</v>
      </c>
      <c r="G40" s="41"/>
      <c r="H40" s="1"/>
    </row>
    <row r="41" spans="1:8" ht="14.25" customHeight="1" x14ac:dyDescent="0.25">
      <c r="A41" s="40">
        <v>29</v>
      </c>
      <c r="B41" s="15" t="s">
        <v>213</v>
      </c>
      <c r="C41" s="16" t="s">
        <v>133</v>
      </c>
      <c r="D41" s="25" t="s">
        <v>240</v>
      </c>
      <c r="E41" s="17"/>
      <c r="F41" s="17">
        <v>800000</v>
      </c>
      <c r="G41" s="41"/>
      <c r="H41" s="1"/>
    </row>
    <row r="42" spans="1:8" ht="14.25" customHeight="1" x14ac:dyDescent="0.25">
      <c r="A42" s="40">
        <v>30</v>
      </c>
      <c r="B42" s="15" t="s">
        <v>214</v>
      </c>
      <c r="C42" s="16" t="s">
        <v>136</v>
      </c>
      <c r="D42" s="15" t="s">
        <v>137</v>
      </c>
      <c r="E42" s="17"/>
      <c r="F42" s="17">
        <v>400000</v>
      </c>
      <c r="G42" s="41"/>
      <c r="H42" s="1"/>
    </row>
    <row r="43" spans="1:8" ht="14.25" customHeight="1" x14ac:dyDescent="0.25">
      <c r="A43" s="40">
        <v>31</v>
      </c>
      <c r="B43" s="15" t="s">
        <v>215</v>
      </c>
      <c r="C43" s="16" t="s">
        <v>216</v>
      </c>
      <c r="D43" s="15" t="s">
        <v>163</v>
      </c>
      <c r="E43" s="17"/>
      <c r="F43" s="17">
        <v>500000</v>
      </c>
      <c r="G43" s="41"/>
      <c r="H43" s="1"/>
    </row>
    <row r="44" spans="1:8" ht="14.25" customHeight="1" x14ac:dyDescent="0.25">
      <c r="A44" s="40">
        <v>32</v>
      </c>
      <c r="B44" s="15" t="s">
        <v>209</v>
      </c>
      <c r="C44" s="16" t="s">
        <v>217</v>
      </c>
      <c r="D44" s="15" t="s">
        <v>166</v>
      </c>
      <c r="E44" s="17"/>
      <c r="F44" s="17">
        <v>500000</v>
      </c>
      <c r="G44" s="41"/>
      <c r="H44" s="1"/>
    </row>
    <row r="45" spans="1:8" ht="14.25" customHeight="1" x14ac:dyDescent="0.25">
      <c r="A45" s="40"/>
      <c r="B45" s="15"/>
      <c r="C45" s="16"/>
      <c r="D45" s="19" t="s">
        <v>252</v>
      </c>
      <c r="E45" s="17"/>
      <c r="F45" s="23">
        <f>SUM(F40:F44)</f>
        <v>4200000</v>
      </c>
      <c r="G45" s="41"/>
      <c r="H45" s="1"/>
    </row>
    <row r="46" spans="1:8" ht="14.25" customHeight="1" x14ac:dyDescent="0.25">
      <c r="A46" s="40"/>
      <c r="B46" s="15"/>
      <c r="C46" s="16"/>
      <c r="D46" s="21" t="s">
        <v>179</v>
      </c>
      <c r="E46" s="17"/>
      <c r="F46" s="17"/>
      <c r="G46" s="41"/>
      <c r="H46" s="1"/>
    </row>
    <row r="47" spans="1:8" ht="14.25" customHeight="1" x14ac:dyDescent="0.25">
      <c r="A47" s="40">
        <v>33</v>
      </c>
      <c r="B47" s="22">
        <v>45410</v>
      </c>
      <c r="C47" s="16" t="s">
        <v>218</v>
      </c>
      <c r="D47" s="15" t="s">
        <v>78</v>
      </c>
      <c r="E47" s="17"/>
      <c r="F47" s="17">
        <v>300000</v>
      </c>
      <c r="G47" s="41"/>
      <c r="H47" s="1"/>
    </row>
    <row r="48" spans="1:8" ht="14.25" customHeight="1" x14ac:dyDescent="0.25">
      <c r="A48" s="40">
        <v>34</v>
      </c>
      <c r="B48" s="22">
        <v>45433</v>
      </c>
      <c r="C48" s="16" t="s">
        <v>134</v>
      </c>
      <c r="D48" s="15" t="s">
        <v>135</v>
      </c>
      <c r="E48" s="17"/>
      <c r="F48" s="17">
        <v>2000000</v>
      </c>
      <c r="G48" s="41"/>
      <c r="H48" s="1"/>
    </row>
    <row r="49" spans="1:8" ht="14.25" customHeight="1" x14ac:dyDescent="0.25">
      <c r="A49" s="40">
        <v>35</v>
      </c>
      <c r="B49" s="15" t="s">
        <v>214</v>
      </c>
      <c r="C49" s="16" t="s">
        <v>219</v>
      </c>
      <c r="D49" s="15" t="s">
        <v>165</v>
      </c>
      <c r="E49" s="17"/>
      <c r="F49" s="17">
        <v>2000000</v>
      </c>
      <c r="G49" s="41"/>
      <c r="H49" s="1"/>
    </row>
    <row r="50" spans="1:8" ht="14.25" customHeight="1" x14ac:dyDescent="0.25">
      <c r="A50" s="40"/>
      <c r="B50" s="15"/>
      <c r="C50" s="16"/>
      <c r="D50" s="19" t="s">
        <v>253</v>
      </c>
      <c r="E50" s="17"/>
      <c r="F50" s="23">
        <f>SUM(F47:F49)</f>
        <v>4300000</v>
      </c>
      <c r="G50" s="41"/>
      <c r="H50" s="1"/>
    </row>
    <row r="51" spans="1:8" ht="14.25" customHeight="1" x14ac:dyDescent="0.25">
      <c r="A51" s="40"/>
      <c r="B51" s="15"/>
      <c r="C51" s="16"/>
      <c r="D51" s="21" t="s">
        <v>180</v>
      </c>
      <c r="E51" s="17"/>
      <c r="F51" s="17"/>
      <c r="G51" s="41"/>
      <c r="H51" s="1"/>
    </row>
    <row r="52" spans="1:8" ht="14.25" customHeight="1" x14ac:dyDescent="0.25">
      <c r="A52" s="40">
        <v>36</v>
      </c>
      <c r="B52" s="22">
        <v>45415</v>
      </c>
      <c r="C52" s="16" t="s">
        <v>220</v>
      </c>
      <c r="D52" s="15" t="s">
        <v>80</v>
      </c>
      <c r="E52" s="17"/>
      <c r="F52" s="17">
        <v>4000000</v>
      </c>
      <c r="G52" s="41"/>
      <c r="H52" s="1"/>
    </row>
    <row r="53" spans="1:8" ht="14.25" customHeight="1" x14ac:dyDescent="0.25">
      <c r="A53" s="40">
        <v>37</v>
      </c>
      <c r="B53" s="15" t="s">
        <v>221</v>
      </c>
      <c r="C53" s="16" t="s">
        <v>222</v>
      </c>
      <c r="D53" s="15" t="s">
        <v>82</v>
      </c>
      <c r="E53" s="17"/>
      <c r="F53" s="17">
        <v>300000</v>
      </c>
      <c r="G53" s="41"/>
      <c r="H53" s="1"/>
    </row>
    <row r="54" spans="1:8" ht="14.25" customHeight="1" x14ac:dyDescent="0.25">
      <c r="A54" s="40">
        <v>38</v>
      </c>
      <c r="B54" s="15" t="s">
        <v>197</v>
      </c>
      <c r="C54" s="15">
        <v>259</v>
      </c>
      <c r="D54" s="15" t="s">
        <v>83</v>
      </c>
      <c r="E54" s="17"/>
      <c r="F54" s="17">
        <v>300000</v>
      </c>
      <c r="G54" s="41"/>
      <c r="H54" s="1"/>
    </row>
    <row r="55" spans="1:8" ht="14.25" customHeight="1" x14ac:dyDescent="0.25">
      <c r="A55" s="40">
        <v>39</v>
      </c>
      <c r="B55" s="15" t="s">
        <v>205</v>
      </c>
      <c r="C55" s="16" t="s">
        <v>103</v>
      </c>
      <c r="D55" s="25" t="s">
        <v>104</v>
      </c>
      <c r="E55" s="17"/>
      <c r="F55" s="17">
        <v>300000</v>
      </c>
      <c r="G55" s="41"/>
      <c r="H55" s="1"/>
    </row>
    <row r="56" spans="1:8" ht="14.25" customHeight="1" x14ac:dyDescent="0.25">
      <c r="A56" s="40">
        <v>40</v>
      </c>
      <c r="B56" s="22">
        <v>45431</v>
      </c>
      <c r="C56" s="16" t="s">
        <v>131</v>
      </c>
      <c r="D56" s="15" t="s">
        <v>132</v>
      </c>
      <c r="E56" s="17"/>
      <c r="F56" s="17">
        <v>300000</v>
      </c>
      <c r="G56" s="41"/>
      <c r="H56" s="1"/>
    </row>
    <row r="57" spans="1:8" ht="14.25" customHeight="1" x14ac:dyDescent="0.25">
      <c r="A57" s="40">
        <v>41</v>
      </c>
      <c r="B57" s="22">
        <v>45429</v>
      </c>
      <c r="C57" s="16" t="s">
        <v>118</v>
      </c>
      <c r="D57" s="25" t="s">
        <v>119</v>
      </c>
      <c r="E57" s="17"/>
      <c r="F57" s="17">
        <v>900000</v>
      </c>
      <c r="G57" s="41"/>
      <c r="H57" s="1"/>
    </row>
    <row r="58" spans="1:8" ht="14.25" customHeight="1" x14ac:dyDescent="0.25">
      <c r="A58" s="40">
        <v>42</v>
      </c>
      <c r="B58" s="15" t="s">
        <v>209</v>
      </c>
      <c r="C58" s="15">
        <v>45</v>
      </c>
      <c r="D58" s="15" t="s">
        <v>167</v>
      </c>
      <c r="E58" s="17"/>
      <c r="F58" s="17">
        <v>300000</v>
      </c>
      <c r="G58" s="41"/>
      <c r="H58" s="1"/>
    </row>
    <row r="59" spans="1:8" ht="14.25" customHeight="1" thickBot="1" x14ac:dyDescent="0.3">
      <c r="A59" s="72"/>
      <c r="B59" s="45"/>
      <c r="C59" s="45"/>
      <c r="D59" s="73" t="s">
        <v>254</v>
      </c>
      <c r="E59" s="74"/>
      <c r="F59" s="46">
        <f>SUM(F52:F58)</f>
        <v>6400000</v>
      </c>
      <c r="G59" s="75"/>
      <c r="H59" s="1"/>
    </row>
    <row r="60" spans="1:8" ht="14.25" customHeight="1" x14ac:dyDescent="0.25">
      <c r="A60" s="66"/>
      <c r="B60" s="67"/>
      <c r="C60" s="67"/>
      <c r="D60" s="68"/>
      <c r="E60" s="69"/>
      <c r="F60" s="70"/>
      <c r="G60" s="69"/>
      <c r="H60" s="1"/>
    </row>
    <row r="61" spans="1:8" ht="21" customHeight="1" x14ac:dyDescent="0.25">
      <c r="A61" s="66"/>
      <c r="B61" s="67"/>
      <c r="C61" s="67"/>
      <c r="D61" s="68"/>
      <c r="E61" s="69"/>
      <c r="F61" s="70"/>
      <c r="G61" s="69"/>
      <c r="H61" s="1"/>
    </row>
    <row r="62" spans="1:8" ht="9.75" customHeight="1" thickBot="1" x14ac:dyDescent="0.3">
      <c r="A62" s="66"/>
      <c r="B62" s="67"/>
      <c r="C62" s="67"/>
      <c r="D62" s="68"/>
      <c r="E62" s="69"/>
      <c r="F62" s="70"/>
      <c r="G62" s="69"/>
      <c r="H62" s="1"/>
    </row>
    <row r="63" spans="1:8" ht="14.25" customHeight="1" x14ac:dyDescent="0.25">
      <c r="A63" s="76"/>
      <c r="B63" s="77"/>
      <c r="C63" s="77"/>
      <c r="D63" s="78" t="s">
        <v>181</v>
      </c>
      <c r="E63" s="77"/>
      <c r="F63" s="77"/>
      <c r="G63" s="79"/>
      <c r="H63" s="1"/>
    </row>
    <row r="64" spans="1:8" ht="14.25" customHeight="1" x14ac:dyDescent="0.25">
      <c r="A64" s="40">
        <v>43</v>
      </c>
      <c r="B64" s="15" t="s">
        <v>198</v>
      </c>
      <c r="C64" s="16" t="s">
        <v>85</v>
      </c>
      <c r="D64" s="15" t="s">
        <v>87</v>
      </c>
      <c r="E64" s="17"/>
      <c r="F64" s="17">
        <v>113000</v>
      </c>
      <c r="G64" s="41"/>
      <c r="H64" s="1"/>
    </row>
    <row r="65" spans="1:8" ht="14.25" customHeight="1" x14ac:dyDescent="0.25">
      <c r="A65" s="40">
        <v>44</v>
      </c>
      <c r="B65" s="15" t="s">
        <v>198</v>
      </c>
      <c r="C65" s="16"/>
      <c r="D65" s="15" t="s">
        <v>88</v>
      </c>
      <c r="E65" s="17"/>
      <c r="F65" s="17">
        <v>33000</v>
      </c>
      <c r="G65" s="41"/>
      <c r="H65" s="1"/>
    </row>
    <row r="66" spans="1:8" ht="14.25" customHeight="1" x14ac:dyDescent="0.25">
      <c r="A66" s="40">
        <v>45</v>
      </c>
      <c r="B66" s="22">
        <v>45426</v>
      </c>
      <c r="C66" s="16" t="s">
        <v>120</v>
      </c>
      <c r="D66" s="15" t="s">
        <v>121</v>
      </c>
      <c r="E66" s="17"/>
      <c r="F66" s="17">
        <v>1500000</v>
      </c>
      <c r="G66" s="41"/>
      <c r="H66" s="1"/>
    </row>
    <row r="67" spans="1:8" ht="14.25" customHeight="1" x14ac:dyDescent="0.25">
      <c r="A67" s="40">
        <v>46</v>
      </c>
      <c r="B67" s="22">
        <v>45430</v>
      </c>
      <c r="C67" s="16" t="s">
        <v>123</v>
      </c>
      <c r="D67" s="15" t="s">
        <v>124</v>
      </c>
      <c r="E67" s="17"/>
      <c r="F67" s="17">
        <v>650000</v>
      </c>
      <c r="G67" s="41"/>
      <c r="H67" s="1"/>
    </row>
    <row r="68" spans="1:8" ht="14.25" customHeight="1" x14ac:dyDescent="0.25">
      <c r="A68" s="40">
        <v>47</v>
      </c>
      <c r="B68" s="15" t="s">
        <v>211</v>
      </c>
      <c r="C68" s="16" t="s">
        <v>125</v>
      </c>
      <c r="D68" s="15" t="s">
        <v>126</v>
      </c>
      <c r="E68" s="17"/>
      <c r="F68" s="17">
        <v>1000000</v>
      </c>
      <c r="G68" s="41"/>
      <c r="H68" s="1"/>
    </row>
    <row r="69" spans="1:8" ht="14.25" customHeight="1" x14ac:dyDescent="0.25">
      <c r="A69" s="40">
        <v>48</v>
      </c>
      <c r="B69" s="15" t="s">
        <v>211</v>
      </c>
      <c r="C69" s="16" t="s">
        <v>127</v>
      </c>
      <c r="D69" s="15" t="s">
        <v>128</v>
      </c>
      <c r="E69" s="17"/>
      <c r="F69" s="17">
        <v>156000</v>
      </c>
      <c r="G69" s="41"/>
      <c r="H69" s="1"/>
    </row>
    <row r="70" spans="1:8" ht="14.25" customHeight="1" x14ac:dyDescent="0.25">
      <c r="A70" s="40">
        <v>49</v>
      </c>
      <c r="B70" s="15" t="s">
        <v>199</v>
      </c>
      <c r="C70" s="15"/>
      <c r="D70" s="15" t="s">
        <v>143</v>
      </c>
      <c r="E70" s="17"/>
      <c r="F70" s="17">
        <v>2660000</v>
      </c>
      <c r="G70" s="41"/>
      <c r="H70" s="1"/>
    </row>
    <row r="71" spans="1:8" ht="14.25" customHeight="1" x14ac:dyDescent="0.25">
      <c r="A71" s="40">
        <v>50</v>
      </c>
      <c r="B71" s="15"/>
      <c r="C71" s="16"/>
      <c r="D71" s="15" t="s">
        <v>177</v>
      </c>
      <c r="E71" s="17"/>
      <c r="F71" s="17">
        <v>601000</v>
      </c>
      <c r="G71" s="41"/>
      <c r="H71" s="1"/>
    </row>
    <row r="72" spans="1:8" ht="14.25" customHeight="1" x14ac:dyDescent="0.25">
      <c r="A72" s="40"/>
      <c r="B72" s="15"/>
      <c r="C72" s="16"/>
      <c r="D72" s="19" t="s">
        <v>255</v>
      </c>
      <c r="E72" s="17"/>
      <c r="F72" s="23">
        <f>SUM(F64:F71)</f>
        <v>6713000</v>
      </c>
      <c r="G72" s="41"/>
      <c r="H72" s="1"/>
    </row>
    <row r="73" spans="1:8" ht="14.25" customHeight="1" x14ac:dyDescent="0.25">
      <c r="A73" s="40"/>
      <c r="B73" s="15"/>
      <c r="C73" s="16"/>
      <c r="D73" s="21" t="s">
        <v>182</v>
      </c>
      <c r="E73" s="15"/>
      <c r="F73" s="15"/>
      <c r="G73" s="41"/>
      <c r="H73" s="1"/>
    </row>
    <row r="74" spans="1:8" ht="14.25" customHeight="1" x14ac:dyDescent="0.25">
      <c r="A74" s="40">
        <v>51</v>
      </c>
      <c r="B74" s="22">
        <v>45417</v>
      </c>
      <c r="C74" s="16"/>
      <c r="D74" s="15" t="s">
        <v>91</v>
      </c>
      <c r="E74" s="17"/>
      <c r="F74" s="17">
        <v>1000000</v>
      </c>
      <c r="G74" s="41"/>
      <c r="H74" s="1"/>
    </row>
    <row r="75" spans="1:8" ht="14.25" customHeight="1" x14ac:dyDescent="0.25">
      <c r="A75" s="40">
        <v>52</v>
      </c>
      <c r="B75" s="15"/>
      <c r="C75" s="16"/>
      <c r="D75" s="15" t="s">
        <v>92</v>
      </c>
      <c r="E75" s="17"/>
      <c r="F75" s="17">
        <v>1000000</v>
      </c>
      <c r="G75" s="41"/>
      <c r="H75" s="1"/>
    </row>
    <row r="76" spans="1:8" ht="14.25" customHeight="1" x14ac:dyDescent="0.25">
      <c r="A76" s="40">
        <v>53</v>
      </c>
      <c r="B76" s="15"/>
      <c r="C76" s="16"/>
      <c r="D76" s="15" t="s">
        <v>93</v>
      </c>
      <c r="E76" s="17"/>
      <c r="F76" s="17">
        <v>675000</v>
      </c>
      <c r="G76" s="41"/>
      <c r="H76" s="1"/>
    </row>
    <row r="77" spans="1:8" ht="14.25" customHeight="1" x14ac:dyDescent="0.25">
      <c r="A77" s="40">
        <v>54</v>
      </c>
      <c r="B77" s="15"/>
      <c r="C77" s="16"/>
      <c r="D77" s="15" t="s">
        <v>94</v>
      </c>
      <c r="E77" s="17"/>
      <c r="F77" s="17">
        <v>625000</v>
      </c>
      <c r="G77" s="41"/>
      <c r="H77" s="1"/>
    </row>
    <row r="78" spans="1:8" ht="14.25" customHeight="1" x14ac:dyDescent="0.25">
      <c r="A78" s="40">
        <v>55</v>
      </c>
      <c r="B78" s="22">
        <v>45426</v>
      </c>
      <c r="C78" s="16"/>
      <c r="D78" s="15" t="s">
        <v>106</v>
      </c>
      <c r="E78" s="17"/>
      <c r="F78" s="17"/>
      <c r="G78" s="41"/>
      <c r="H78" s="1"/>
    </row>
    <row r="79" spans="1:8" ht="14.25" customHeight="1" x14ac:dyDescent="0.25">
      <c r="A79" s="40">
        <v>56</v>
      </c>
      <c r="B79" s="22">
        <v>45426</v>
      </c>
      <c r="C79" s="16" t="s">
        <v>105</v>
      </c>
      <c r="D79" s="15" t="s">
        <v>107</v>
      </c>
      <c r="E79" s="17"/>
      <c r="F79" s="17">
        <v>3550000</v>
      </c>
      <c r="G79" s="41"/>
      <c r="H79" s="1"/>
    </row>
    <row r="80" spans="1:8" ht="14.25" customHeight="1" x14ac:dyDescent="0.25">
      <c r="A80" s="40">
        <v>57</v>
      </c>
      <c r="B80" s="22">
        <v>45426</v>
      </c>
      <c r="C80" s="16" t="s">
        <v>111</v>
      </c>
      <c r="D80" s="15" t="s">
        <v>108</v>
      </c>
      <c r="E80" s="17"/>
      <c r="F80" s="17">
        <v>3450000</v>
      </c>
      <c r="G80" s="41"/>
      <c r="H80" s="1"/>
    </row>
    <row r="81" spans="1:8" ht="14.25" customHeight="1" x14ac:dyDescent="0.25">
      <c r="A81" s="40">
        <v>58</v>
      </c>
      <c r="B81" s="22">
        <v>45426</v>
      </c>
      <c r="C81" s="16" t="s">
        <v>112</v>
      </c>
      <c r="D81" s="15" t="s">
        <v>109</v>
      </c>
      <c r="E81" s="17"/>
      <c r="F81" s="17">
        <v>3280000</v>
      </c>
      <c r="G81" s="41"/>
      <c r="H81" s="1"/>
    </row>
    <row r="82" spans="1:8" ht="14.25" customHeight="1" x14ac:dyDescent="0.25">
      <c r="A82" s="40">
        <v>59</v>
      </c>
      <c r="B82" s="22">
        <v>45426</v>
      </c>
      <c r="C82" s="16" t="s">
        <v>113</v>
      </c>
      <c r="D82" s="15" t="s">
        <v>110</v>
      </c>
      <c r="E82" s="17"/>
      <c r="F82" s="17">
        <v>3285000</v>
      </c>
      <c r="G82" s="41"/>
      <c r="H82" s="1"/>
    </row>
    <row r="83" spans="1:8" ht="28.5" customHeight="1" x14ac:dyDescent="0.25">
      <c r="A83" s="40">
        <v>60</v>
      </c>
      <c r="B83" s="15"/>
      <c r="C83" s="16"/>
      <c r="D83" s="25" t="s">
        <v>193</v>
      </c>
      <c r="E83" s="17"/>
      <c r="F83" s="17">
        <v>1500000</v>
      </c>
      <c r="G83" s="41"/>
      <c r="H83" s="1"/>
    </row>
    <row r="84" spans="1:8" ht="28.5" customHeight="1" x14ac:dyDescent="0.25">
      <c r="A84" s="40">
        <v>61</v>
      </c>
      <c r="B84" s="15"/>
      <c r="C84" s="16"/>
      <c r="D84" s="25" t="s">
        <v>194</v>
      </c>
      <c r="E84" s="17"/>
      <c r="F84" s="17">
        <v>2400000</v>
      </c>
      <c r="G84" s="41"/>
      <c r="H84" s="1"/>
    </row>
    <row r="85" spans="1:8" ht="14.25" customHeight="1" x14ac:dyDescent="0.25">
      <c r="A85" s="40">
        <v>62</v>
      </c>
      <c r="B85" s="15"/>
      <c r="C85" s="16"/>
      <c r="D85" s="15" t="s">
        <v>195</v>
      </c>
      <c r="E85" s="17"/>
      <c r="F85" s="17">
        <v>1500000</v>
      </c>
      <c r="G85" s="41"/>
      <c r="H85" s="1"/>
    </row>
    <row r="86" spans="1:8" ht="14.25" customHeight="1" x14ac:dyDescent="0.25">
      <c r="A86" s="40"/>
      <c r="B86" s="15"/>
      <c r="C86" s="16"/>
      <c r="D86" s="19" t="s">
        <v>256</v>
      </c>
      <c r="E86" s="17"/>
      <c r="F86" s="23">
        <f>SUM(F74:F85)</f>
        <v>22265000</v>
      </c>
      <c r="G86" s="41"/>
      <c r="H86" s="1"/>
    </row>
    <row r="87" spans="1:8" ht="14.25" customHeight="1" x14ac:dyDescent="0.25">
      <c r="A87" s="40"/>
      <c r="B87" s="15"/>
      <c r="C87" s="16"/>
      <c r="D87" s="21" t="s">
        <v>183</v>
      </c>
      <c r="E87" s="15"/>
      <c r="F87" s="15"/>
      <c r="G87" s="41"/>
      <c r="H87" s="1"/>
    </row>
    <row r="88" spans="1:8" ht="14.25" customHeight="1" x14ac:dyDescent="0.25">
      <c r="A88" s="40">
        <v>63</v>
      </c>
      <c r="B88" s="15" t="s">
        <v>201</v>
      </c>
      <c r="C88" s="16" t="s">
        <v>224</v>
      </c>
      <c r="D88" s="15" t="s">
        <v>96</v>
      </c>
      <c r="E88" s="17"/>
      <c r="F88" s="17">
        <v>1900000</v>
      </c>
      <c r="G88" s="41"/>
      <c r="H88" s="1"/>
    </row>
    <row r="89" spans="1:8" ht="14.25" customHeight="1" x14ac:dyDescent="0.25">
      <c r="A89" s="40">
        <v>64</v>
      </c>
      <c r="B89" s="15" t="s">
        <v>212</v>
      </c>
      <c r="C89" s="16" t="s">
        <v>225</v>
      </c>
      <c r="D89" s="15" t="s">
        <v>223</v>
      </c>
      <c r="E89" s="17"/>
      <c r="F89" s="17">
        <v>1950000</v>
      </c>
      <c r="G89" s="41"/>
      <c r="H89" s="1"/>
    </row>
    <row r="90" spans="1:8" ht="14.25" customHeight="1" x14ac:dyDescent="0.25">
      <c r="A90" s="40">
        <v>65</v>
      </c>
      <c r="B90" s="15" t="s">
        <v>226</v>
      </c>
      <c r="C90" s="16" t="s">
        <v>227</v>
      </c>
      <c r="D90" s="15" t="s">
        <v>156</v>
      </c>
      <c r="E90" s="17"/>
      <c r="F90" s="17">
        <v>3200000</v>
      </c>
      <c r="G90" s="41"/>
      <c r="H90" s="1"/>
    </row>
    <row r="91" spans="1:8" ht="14.25" customHeight="1" x14ac:dyDescent="0.25">
      <c r="A91" s="40">
        <v>66</v>
      </c>
      <c r="B91" s="15" t="s">
        <v>226</v>
      </c>
      <c r="C91" s="15">
        <v>36</v>
      </c>
      <c r="D91" s="15" t="s">
        <v>160</v>
      </c>
      <c r="E91" s="17"/>
      <c r="F91" s="17">
        <v>3000000</v>
      </c>
      <c r="G91" s="41"/>
      <c r="H91" s="1"/>
    </row>
    <row r="92" spans="1:8" ht="14.25" customHeight="1" x14ac:dyDescent="0.25">
      <c r="A92" s="40">
        <v>67</v>
      </c>
      <c r="B92" s="15" t="s">
        <v>226</v>
      </c>
      <c r="C92" s="15">
        <v>37</v>
      </c>
      <c r="D92" s="15" t="s">
        <v>161</v>
      </c>
      <c r="E92" s="17"/>
      <c r="F92" s="17">
        <v>2600000</v>
      </c>
      <c r="G92" s="41"/>
      <c r="H92" s="1"/>
    </row>
    <row r="93" spans="1:8" ht="14.25" customHeight="1" x14ac:dyDescent="0.25">
      <c r="A93" s="40">
        <v>68</v>
      </c>
      <c r="B93" s="15" t="s">
        <v>226</v>
      </c>
      <c r="C93" s="16" t="s">
        <v>228</v>
      </c>
      <c r="D93" s="15" t="s">
        <v>162</v>
      </c>
      <c r="E93" s="17"/>
      <c r="F93" s="17">
        <v>2750000</v>
      </c>
      <c r="G93" s="41"/>
      <c r="H93" s="1"/>
    </row>
    <row r="94" spans="1:8" ht="14.25" customHeight="1" x14ac:dyDescent="0.25">
      <c r="A94" s="40"/>
      <c r="B94" s="15"/>
      <c r="C94" s="16"/>
      <c r="D94" s="19" t="s">
        <v>257</v>
      </c>
      <c r="E94" s="17"/>
      <c r="F94" s="23">
        <f>SUM(F88:F93)</f>
        <v>15400000</v>
      </c>
      <c r="G94" s="41"/>
      <c r="H94" s="1"/>
    </row>
    <row r="95" spans="1:8" ht="14.25" customHeight="1" x14ac:dyDescent="0.25">
      <c r="A95" s="40"/>
      <c r="B95" s="15"/>
      <c r="C95" s="15"/>
      <c r="D95" s="26" t="s">
        <v>184</v>
      </c>
      <c r="E95" s="15"/>
      <c r="F95" s="15"/>
      <c r="G95" s="41"/>
      <c r="H95" s="1"/>
    </row>
    <row r="96" spans="1:8" ht="14.25" customHeight="1" x14ac:dyDescent="0.25">
      <c r="A96" s="40">
        <v>69</v>
      </c>
      <c r="B96" s="15" t="s">
        <v>199</v>
      </c>
      <c r="C96" s="15"/>
      <c r="D96" s="15" t="s">
        <v>175</v>
      </c>
      <c r="E96" s="17"/>
      <c r="F96" s="17">
        <v>647861</v>
      </c>
      <c r="G96" s="41"/>
      <c r="H96" s="1"/>
    </row>
    <row r="97" spans="1:16" ht="14.25" customHeight="1" x14ac:dyDescent="0.25">
      <c r="A97" s="40">
        <v>70</v>
      </c>
      <c r="B97" s="15" t="s">
        <v>205</v>
      </c>
      <c r="C97" s="15"/>
      <c r="D97" s="15" t="s">
        <v>102</v>
      </c>
      <c r="E97" s="17"/>
      <c r="F97" s="17">
        <v>271500</v>
      </c>
      <c r="G97" s="41"/>
      <c r="H97" s="1"/>
    </row>
    <row r="98" spans="1:16" ht="14.25" customHeight="1" x14ac:dyDescent="0.25">
      <c r="A98" s="40">
        <v>71</v>
      </c>
      <c r="B98" s="15" t="s">
        <v>226</v>
      </c>
      <c r="C98" s="15"/>
      <c r="D98" s="15" t="s">
        <v>139</v>
      </c>
      <c r="E98" s="17"/>
      <c r="F98" s="17">
        <v>2741300</v>
      </c>
      <c r="G98" s="41"/>
      <c r="H98" s="1"/>
    </row>
    <row r="99" spans="1:16" ht="14.25" customHeight="1" x14ac:dyDescent="0.25">
      <c r="A99" s="40">
        <v>72</v>
      </c>
      <c r="B99" s="15" t="s">
        <v>226</v>
      </c>
      <c r="C99" s="15"/>
      <c r="D99" s="15" t="s">
        <v>140</v>
      </c>
      <c r="E99" s="17"/>
      <c r="F99" s="17">
        <v>930500</v>
      </c>
      <c r="G99" s="41"/>
      <c r="H99" s="1"/>
    </row>
    <row r="100" spans="1:16" ht="14.25" customHeight="1" x14ac:dyDescent="0.25">
      <c r="A100" s="40">
        <v>73</v>
      </c>
      <c r="B100" s="15" t="s">
        <v>226</v>
      </c>
      <c r="C100" s="15"/>
      <c r="D100" s="15" t="s">
        <v>141</v>
      </c>
      <c r="E100" s="17"/>
      <c r="F100" s="17">
        <v>1001773</v>
      </c>
      <c r="G100" s="41"/>
      <c r="H100" s="1"/>
    </row>
    <row r="101" spans="1:16" ht="14.25" customHeight="1" x14ac:dyDescent="0.25">
      <c r="A101" s="40">
        <v>74</v>
      </c>
      <c r="B101" s="15" t="s">
        <v>226</v>
      </c>
      <c r="C101" s="15"/>
      <c r="D101" s="15" t="s">
        <v>142</v>
      </c>
      <c r="E101" s="17"/>
      <c r="F101" s="17">
        <v>304000</v>
      </c>
      <c r="G101" s="41"/>
      <c r="H101" s="1"/>
    </row>
    <row r="102" spans="1:16" ht="14.25" customHeight="1" x14ac:dyDescent="0.25">
      <c r="A102" s="40">
        <v>75</v>
      </c>
      <c r="B102" s="15" t="s">
        <v>214</v>
      </c>
      <c r="C102" s="15"/>
      <c r="D102" s="15" t="s">
        <v>158</v>
      </c>
      <c r="E102" s="17"/>
      <c r="F102" s="17">
        <v>502000</v>
      </c>
      <c r="G102" s="41"/>
      <c r="H102" s="1"/>
    </row>
    <row r="103" spans="1:16" ht="14.25" customHeight="1" x14ac:dyDescent="0.25">
      <c r="A103" s="40">
        <v>76</v>
      </c>
      <c r="B103" s="15" t="s">
        <v>229</v>
      </c>
      <c r="C103" s="15"/>
      <c r="D103" s="15" t="s">
        <v>97</v>
      </c>
      <c r="E103" s="17"/>
      <c r="F103" s="17">
        <v>206000</v>
      </c>
      <c r="G103" s="41"/>
      <c r="H103" s="1"/>
    </row>
    <row r="104" spans="1:16" ht="14.25" customHeight="1" x14ac:dyDescent="0.25">
      <c r="A104" s="40"/>
      <c r="B104" s="15"/>
      <c r="C104" s="15"/>
      <c r="D104" s="19" t="s">
        <v>258</v>
      </c>
      <c r="E104" s="17"/>
      <c r="F104" s="23">
        <f>SUM(F96:F103)</f>
        <v>6604934</v>
      </c>
      <c r="G104" s="41"/>
      <c r="H104" s="1"/>
    </row>
    <row r="105" spans="1:16" ht="14.25" customHeight="1" x14ac:dyDescent="0.25">
      <c r="A105" s="40"/>
      <c r="B105" s="15"/>
      <c r="C105" s="15"/>
      <c r="D105" s="26" t="s">
        <v>185</v>
      </c>
      <c r="E105" s="15"/>
      <c r="F105" s="15"/>
      <c r="G105" s="41"/>
      <c r="H105" s="1"/>
    </row>
    <row r="106" spans="1:16" ht="14.25" customHeight="1" x14ac:dyDescent="0.25">
      <c r="A106" s="40">
        <v>77</v>
      </c>
      <c r="B106" s="22" t="s">
        <v>207</v>
      </c>
      <c r="C106" s="16" t="s">
        <v>85</v>
      </c>
      <c r="D106" s="27" t="s">
        <v>122</v>
      </c>
      <c r="E106" s="17"/>
      <c r="F106" s="17">
        <v>17445500</v>
      </c>
      <c r="G106" s="41"/>
      <c r="H106" s="1"/>
      <c r="I106" s="6"/>
    </row>
    <row r="107" spans="1:16" ht="14.25" customHeight="1" x14ac:dyDescent="0.25">
      <c r="A107" s="40">
        <v>78</v>
      </c>
      <c r="B107" s="15" t="s">
        <v>230</v>
      </c>
      <c r="C107" s="15"/>
      <c r="D107" s="27" t="s">
        <v>138</v>
      </c>
      <c r="E107" s="17"/>
      <c r="F107" s="17">
        <v>28517275</v>
      </c>
      <c r="G107" s="41"/>
      <c r="H107" s="1"/>
    </row>
    <row r="108" spans="1:16" ht="14.25" customHeight="1" x14ac:dyDescent="0.25">
      <c r="A108" s="40">
        <v>79</v>
      </c>
      <c r="B108" s="15" t="s">
        <v>231</v>
      </c>
      <c r="C108" s="15"/>
      <c r="D108" s="27" t="s">
        <v>168</v>
      </c>
      <c r="E108" s="17"/>
      <c r="F108" s="17">
        <v>10995600</v>
      </c>
      <c r="G108" s="41"/>
      <c r="H108" s="1"/>
    </row>
    <row r="109" spans="1:16" ht="14.25" customHeight="1" x14ac:dyDescent="0.25">
      <c r="A109" s="40">
        <v>80</v>
      </c>
      <c r="B109" s="15" t="s">
        <v>231</v>
      </c>
      <c r="C109" s="15"/>
      <c r="D109" s="27" t="s">
        <v>186</v>
      </c>
      <c r="E109" s="17"/>
      <c r="F109" s="17">
        <v>15248750</v>
      </c>
      <c r="G109" s="41"/>
      <c r="H109" s="1"/>
    </row>
    <row r="110" spans="1:16" ht="14.25" customHeight="1" thickBot="1" x14ac:dyDescent="0.3">
      <c r="A110" s="50"/>
      <c r="B110" s="51"/>
      <c r="C110" s="51"/>
      <c r="D110" s="52" t="s">
        <v>259</v>
      </c>
      <c r="E110" s="53"/>
      <c r="F110" s="54">
        <f>SUM(F106:F109)</f>
        <v>72207125</v>
      </c>
      <c r="G110" s="55"/>
      <c r="H110" s="1"/>
    </row>
    <row r="111" spans="1:16" ht="14.25" customHeight="1" thickTop="1" thickBot="1" x14ac:dyDescent="0.3">
      <c r="A111" s="47"/>
      <c r="B111" s="48"/>
      <c r="C111" s="49"/>
      <c r="D111" s="56" t="s">
        <v>145</v>
      </c>
      <c r="E111" s="57">
        <f>E15</f>
        <v>181053000</v>
      </c>
      <c r="F111" s="57">
        <f>F21+F38+F45+F50+F59+F72+F86+F94+F104+F110</f>
        <v>169070059</v>
      </c>
      <c r="G111" s="58">
        <f>SUM(G6:G109)</f>
        <v>44484022</v>
      </c>
      <c r="H111" s="1"/>
      <c r="J111" s="2"/>
      <c r="M111" s="1"/>
      <c r="P111" s="2"/>
    </row>
    <row r="112" spans="1:16" ht="14.25" customHeight="1" thickBot="1" x14ac:dyDescent="0.3">
      <c r="A112" s="28"/>
      <c r="B112" s="28"/>
      <c r="C112" s="29"/>
      <c r="D112" s="80" t="s">
        <v>173</v>
      </c>
      <c r="E112" s="81"/>
      <c r="F112" s="82"/>
      <c r="G112" s="83">
        <f>(E111+G111)-F111</f>
        <v>56466963</v>
      </c>
      <c r="H112" s="1"/>
    </row>
    <row r="113" spans="1:8" ht="14.25" customHeight="1" x14ac:dyDescent="0.25">
      <c r="A113" s="28"/>
      <c r="B113" s="28"/>
      <c r="C113" s="61" t="s">
        <v>174</v>
      </c>
      <c r="D113" s="61"/>
      <c r="E113" s="61"/>
      <c r="F113" s="61"/>
      <c r="G113" s="30"/>
      <c r="H113" s="1"/>
    </row>
    <row r="114" spans="1:8" ht="14.25" customHeight="1" x14ac:dyDescent="0.25">
      <c r="A114" s="28"/>
      <c r="B114" s="28"/>
      <c r="C114" s="32" t="s">
        <v>242</v>
      </c>
      <c r="D114" s="15" t="s">
        <v>170</v>
      </c>
      <c r="E114" s="17"/>
      <c r="F114" s="17">
        <v>4130000</v>
      </c>
      <c r="G114" s="30"/>
      <c r="H114" s="1"/>
    </row>
    <row r="115" spans="1:8" ht="14.25" customHeight="1" x14ac:dyDescent="0.25">
      <c r="A115" s="28"/>
      <c r="B115" s="28"/>
      <c r="C115" s="32" t="s">
        <v>243</v>
      </c>
      <c r="D115" s="15" t="s">
        <v>171</v>
      </c>
      <c r="E115" s="17"/>
      <c r="F115" s="17">
        <v>4735000</v>
      </c>
      <c r="G115" s="30"/>
      <c r="H115" s="1"/>
    </row>
    <row r="116" spans="1:8" ht="14.25" customHeight="1" x14ac:dyDescent="0.25">
      <c r="A116" s="28"/>
      <c r="B116" s="28"/>
      <c r="C116" s="32" t="s">
        <v>244</v>
      </c>
      <c r="D116" s="15" t="s">
        <v>172</v>
      </c>
      <c r="E116" s="17"/>
      <c r="F116" s="17">
        <v>11500000</v>
      </c>
      <c r="G116" s="30"/>
      <c r="H116" s="1"/>
    </row>
    <row r="117" spans="1:8" ht="14.25" customHeight="1" x14ac:dyDescent="0.25">
      <c r="A117" s="28"/>
      <c r="B117" s="28"/>
      <c r="C117" s="32" t="s">
        <v>245</v>
      </c>
      <c r="D117" s="15" t="s">
        <v>169</v>
      </c>
      <c r="E117" s="17"/>
      <c r="F117" s="17">
        <v>22626147</v>
      </c>
      <c r="G117" s="30"/>
      <c r="H117" s="1"/>
    </row>
    <row r="118" spans="1:8" ht="14.25" customHeight="1" x14ac:dyDescent="0.25">
      <c r="A118" s="28"/>
      <c r="B118" s="28"/>
      <c r="C118" s="32" t="s">
        <v>246</v>
      </c>
      <c r="D118" s="33" t="s">
        <v>192</v>
      </c>
      <c r="E118" s="17"/>
      <c r="F118" s="17">
        <f>(G112)-(F114+F115+F116+F117)</f>
        <v>13475816</v>
      </c>
      <c r="G118" s="30"/>
      <c r="H118" s="1"/>
    </row>
    <row r="119" spans="1:8" ht="14.25" customHeight="1" x14ac:dyDescent="0.25">
      <c r="A119" s="28"/>
      <c r="B119" s="28"/>
      <c r="C119" s="29"/>
      <c r="D119" s="28"/>
      <c r="E119" s="30"/>
      <c r="F119" s="30"/>
      <c r="G119" s="30"/>
      <c r="H119" s="1"/>
    </row>
    <row r="120" spans="1:8" ht="14.25" customHeight="1" x14ac:dyDescent="0.25">
      <c r="A120" s="28"/>
      <c r="B120" s="28"/>
      <c r="C120" s="29"/>
      <c r="D120" s="28"/>
      <c r="E120" s="30"/>
      <c r="F120" s="30" t="s">
        <v>232</v>
      </c>
      <c r="G120" s="30"/>
      <c r="H120" s="1"/>
    </row>
    <row r="121" spans="1:8" ht="14.25" customHeight="1" x14ac:dyDescent="0.25">
      <c r="A121" s="28" t="s">
        <v>235</v>
      </c>
      <c r="B121" s="28"/>
      <c r="C121" s="29"/>
      <c r="D121" s="34" t="s">
        <v>238</v>
      </c>
      <c r="E121" s="30"/>
      <c r="F121" s="30" t="s">
        <v>233</v>
      </c>
      <c r="G121" s="30"/>
      <c r="H121" s="1"/>
    </row>
    <row r="122" spans="1:8" ht="14.25" customHeight="1" x14ac:dyDescent="0.25">
      <c r="A122" s="28"/>
      <c r="B122" s="28"/>
      <c r="C122" s="29"/>
      <c r="D122" s="28"/>
      <c r="E122" s="30"/>
      <c r="F122" s="30"/>
      <c r="G122" s="30"/>
      <c r="H122" s="1"/>
    </row>
    <row r="123" spans="1:8" ht="14.25" customHeight="1" x14ac:dyDescent="0.25">
      <c r="A123" s="28"/>
      <c r="B123" s="28"/>
      <c r="C123" s="29"/>
      <c r="D123" s="28"/>
      <c r="E123" s="30"/>
      <c r="F123" s="30"/>
      <c r="G123" s="30"/>
      <c r="H123" s="1"/>
    </row>
    <row r="124" spans="1:8" ht="14.25" customHeight="1" x14ac:dyDescent="0.25">
      <c r="A124" s="28"/>
      <c r="B124" s="28"/>
      <c r="C124" s="29"/>
      <c r="D124" s="28"/>
      <c r="E124" s="30"/>
      <c r="F124" s="30"/>
      <c r="G124" s="30"/>
      <c r="H124" s="1"/>
    </row>
    <row r="125" spans="1:8" ht="14.25" customHeight="1" x14ac:dyDescent="0.25">
      <c r="A125" s="35" t="s">
        <v>236</v>
      </c>
      <c r="B125" s="28"/>
      <c r="C125" s="29"/>
      <c r="D125" s="36" t="s">
        <v>237</v>
      </c>
      <c r="E125" s="30"/>
      <c r="F125" s="31" t="s">
        <v>234</v>
      </c>
      <c r="G125" s="30"/>
      <c r="H125" s="1"/>
    </row>
    <row r="126" spans="1:8" ht="14.25" customHeight="1" x14ac:dyDescent="0.25">
      <c r="C126" s="5"/>
      <c r="E126" s="1"/>
      <c r="F126" s="1"/>
      <c r="G126" s="1"/>
      <c r="H126" s="1"/>
    </row>
    <row r="127" spans="1:8" x14ac:dyDescent="0.25">
      <c r="C127" s="5"/>
      <c r="E127" s="1"/>
      <c r="F127" s="1"/>
      <c r="G127" s="1"/>
      <c r="H127" s="1"/>
    </row>
    <row r="128" spans="1:8" x14ac:dyDescent="0.25">
      <c r="C128" s="5"/>
      <c r="E128" s="1"/>
      <c r="F128" s="1"/>
      <c r="G128" s="1"/>
      <c r="H128" s="1"/>
    </row>
    <row r="129" spans="3:8" x14ac:dyDescent="0.25">
      <c r="C129" s="5"/>
      <c r="E129" s="1"/>
      <c r="F129" s="1"/>
      <c r="G129" s="1"/>
      <c r="H129" s="1"/>
    </row>
    <row r="130" spans="3:8" x14ac:dyDescent="0.25">
      <c r="C130" s="5"/>
      <c r="E130" s="1"/>
      <c r="F130" s="1"/>
      <c r="G130" s="1"/>
      <c r="H130" s="1"/>
    </row>
    <row r="131" spans="3:8" x14ac:dyDescent="0.25">
      <c r="C131" s="5"/>
      <c r="E131" s="1"/>
      <c r="F131" s="1"/>
      <c r="G131" s="1"/>
      <c r="H131" s="1"/>
    </row>
    <row r="132" spans="3:8" x14ac:dyDescent="0.25">
      <c r="C132" s="5"/>
      <c r="E132" s="1"/>
      <c r="F132" s="1"/>
      <c r="G132" s="1"/>
      <c r="H132" s="1"/>
    </row>
    <row r="133" spans="3:8" x14ac:dyDescent="0.25">
      <c r="C133" s="5"/>
      <c r="E133" s="1"/>
      <c r="F133" s="1"/>
      <c r="G133" s="1"/>
      <c r="H133" s="1"/>
    </row>
    <row r="134" spans="3:8" x14ac:dyDescent="0.25">
      <c r="C134" s="5"/>
      <c r="E134" s="1"/>
      <c r="F134" s="1"/>
      <c r="G134" s="1"/>
      <c r="H134" s="1"/>
    </row>
    <row r="135" spans="3:8" x14ac:dyDescent="0.25">
      <c r="C135" s="5"/>
      <c r="E135" s="1"/>
      <c r="F135" s="1"/>
      <c r="G135" s="1"/>
      <c r="H135" s="1"/>
    </row>
    <row r="136" spans="3:8" x14ac:dyDescent="0.25">
      <c r="C136" s="5"/>
      <c r="E136" s="1"/>
      <c r="F136" s="1"/>
      <c r="G136" s="1" t="s">
        <v>239</v>
      </c>
      <c r="H136" s="1"/>
    </row>
    <row r="137" spans="3:8" x14ac:dyDescent="0.25">
      <c r="C137" s="5"/>
      <c r="E137" s="1"/>
      <c r="F137" s="1"/>
      <c r="G137" s="1"/>
      <c r="H137" s="1"/>
    </row>
    <row r="138" spans="3:8" x14ac:dyDescent="0.25">
      <c r="C138" s="5"/>
      <c r="E138" s="1"/>
      <c r="F138" s="1"/>
      <c r="G138" s="1"/>
      <c r="H138" s="1"/>
    </row>
    <row r="139" spans="3:8" x14ac:dyDescent="0.25">
      <c r="C139" s="5"/>
      <c r="E139" s="1"/>
      <c r="F139" s="1"/>
      <c r="G139" s="1"/>
      <c r="H139" s="1"/>
    </row>
    <row r="140" spans="3:8" x14ac:dyDescent="0.25">
      <c r="C140" s="5"/>
      <c r="E140" s="1"/>
      <c r="F140" s="1"/>
      <c r="G140" s="1"/>
      <c r="H140" s="1"/>
    </row>
    <row r="141" spans="3:8" x14ac:dyDescent="0.25">
      <c r="C141" s="5"/>
      <c r="E141" s="1"/>
      <c r="F141" s="1"/>
      <c r="G141" s="1"/>
      <c r="H141" s="1"/>
    </row>
    <row r="142" spans="3:8" x14ac:dyDescent="0.25">
      <c r="C142" s="5"/>
      <c r="E142" s="1"/>
      <c r="F142" s="1"/>
      <c r="G142" s="1"/>
      <c r="H142" s="1"/>
    </row>
    <row r="143" spans="3:8" x14ac:dyDescent="0.25">
      <c r="E143" s="1"/>
      <c r="F143" s="1"/>
      <c r="G143" s="1"/>
      <c r="H143" s="1"/>
    </row>
    <row r="144" spans="3:8" x14ac:dyDescent="0.25">
      <c r="E144" s="1"/>
      <c r="F144" s="1"/>
      <c r="G144" s="1"/>
      <c r="H144" s="1"/>
    </row>
    <row r="145" spans="5:8" x14ac:dyDescent="0.25">
      <c r="E145" s="1"/>
      <c r="F145" s="1"/>
      <c r="G145" s="1"/>
      <c r="H145" s="1"/>
    </row>
    <row r="146" spans="5:8" x14ac:dyDescent="0.25">
      <c r="E146" s="1"/>
      <c r="F146" s="1"/>
      <c r="G146" s="1"/>
      <c r="H146" s="1"/>
    </row>
    <row r="147" spans="5:8" x14ac:dyDescent="0.25">
      <c r="E147" s="1"/>
      <c r="F147" s="1"/>
      <c r="G147" s="1"/>
      <c r="H147" s="1"/>
    </row>
    <row r="148" spans="5:8" x14ac:dyDescent="0.25">
      <c r="E148" s="1"/>
      <c r="F148" s="1"/>
      <c r="G148" s="1"/>
      <c r="H148" s="1"/>
    </row>
    <row r="149" spans="5:8" x14ac:dyDescent="0.25">
      <c r="E149" s="1"/>
      <c r="F149" s="1"/>
      <c r="G149" s="1"/>
      <c r="H149" s="1"/>
    </row>
    <row r="150" spans="5:8" x14ac:dyDescent="0.25">
      <c r="E150" s="1"/>
      <c r="F150" s="1"/>
      <c r="G150" s="1"/>
      <c r="H150" s="1"/>
    </row>
    <row r="151" spans="5:8" x14ac:dyDescent="0.25">
      <c r="E151" s="1"/>
      <c r="F151" s="1"/>
      <c r="G151" s="1"/>
      <c r="H151" s="1"/>
    </row>
    <row r="152" spans="5:8" x14ac:dyDescent="0.25">
      <c r="E152" s="1"/>
      <c r="F152" s="1"/>
      <c r="G152" s="1"/>
      <c r="H152" s="1"/>
    </row>
    <row r="153" spans="5:8" x14ac:dyDescent="0.25">
      <c r="E153" s="1"/>
      <c r="F153" s="1"/>
      <c r="G153" s="1"/>
      <c r="H153" s="1"/>
    </row>
    <row r="154" spans="5:8" x14ac:dyDescent="0.25">
      <c r="E154" s="1"/>
      <c r="F154" s="1"/>
      <c r="G154" s="1"/>
      <c r="H154" s="1"/>
    </row>
    <row r="155" spans="5:8" x14ac:dyDescent="0.25">
      <c r="E155" s="1"/>
      <c r="F155" s="1"/>
      <c r="G155" s="1"/>
      <c r="H155" s="1"/>
    </row>
    <row r="156" spans="5:8" x14ac:dyDescent="0.25">
      <c r="E156" s="1"/>
      <c r="F156" s="1"/>
      <c r="G156" s="1"/>
      <c r="H156" s="1"/>
    </row>
    <row r="157" spans="5:8" x14ac:dyDescent="0.25">
      <c r="E157" s="1"/>
      <c r="F157" s="1"/>
      <c r="G157" s="1"/>
      <c r="H157" s="1"/>
    </row>
    <row r="158" spans="5:8" x14ac:dyDescent="0.25">
      <c r="E158" s="1"/>
      <c r="F158" s="1"/>
      <c r="G158" s="1"/>
      <c r="H158" s="1"/>
    </row>
    <row r="159" spans="5:8" x14ac:dyDescent="0.25">
      <c r="E159" s="1"/>
      <c r="F159" s="1"/>
      <c r="G159" s="1"/>
      <c r="H159" s="1"/>
    </row>
    <row r="160" spans="5:8" x14ac:dyDescent="0.25">
      <c r="E160" s="1"/>
      <c r="F160" s="1"/>
      <c r="G160" s="1"/>
      <c r="H160" s="1"/>
    </row>
    <row r="161" spans="5:8" x14ac:dyDescent="0.25">
      <c r="E161" s="1"/>
      <c r="F161" s="1"/>
      <c r="G161" s="1"/>
      <c r="H161" s="1"/>
    </row>
    <row r="162" spans="5:8" x14ac:dyDescent="0.25">
      <c r="E162" s="1"/>
      <c r="F162" s="1"/>
      <c r="G162" s="1"/>
      <c r="H162" s="1"/>
    </row>
    <row r="163" spans="5:8" x14ac:dyDescent="0.25">
      <c r="E163" s="1"/>
      <c r="F163" s="1"/>
      <c r="G163" s="1"/>
      <c r="H163" s="1"/>
    </row>
    <row r="164" spans="5:8" x14ac:dyDescent="0.25">
      <c r="E164" s="1"/>
      <c r="F164" s="1"/>
      <c r="G164" s="1"/>
      <c r="H164" s="1"/>
    </row>
    <row r="165" spans="5:8" x14ac:dyDescent="0.25">
      <c r="E165" s="1"/>
      <c r="F165" s="1"/>
      <c r="G165" s="1"/>
      <c r="H165" s="1"/>
    </row>
    <row r="166" spans="5:8" x14ac:dyDescent="0.25">
      <c r="E166" s="1"/>
      <c r="F166" s="1"/>
      <c r="G166" s="1"/>
      <c r="H166" s="1"/>
    </row>
    <row r="167" spans="5:8" x14ac:dyDescent="0.25">
      <c r="E167" s="1"/>
      <c r="F167" s="1"/>
      <c r="G167" s="1"/>
      <c r="H167" s="1"/>
    </row>
    <row r="168" spans="5:8" x14ac:dyDescent="0.25">
      <c r="E168" s="1"/>
      <c r="F168" s="1"/>
      <c r="G168" s="1"/>
      <c r="H168" s="1"/>
    </row>
    <row r="169" spans="5:8" x14ac:dyDescent="0.25">
      <c r="E169" s="1"/>
      <c r="F169" s="1"/>
      <c r="G169" s="1"/>
      <c r="H169" s="1"/>
    </row>
    <row r="170" spans="5:8" x14ac:dyDescent="0.25">
      <c r="E170" s="1"/>
      <c r="F170" s="1"/>
      <c r="G170" s="1"/>
      <c r="H170" s="1"/>
    </row>
    <row r="171" spans="5:8" x14ac:dyDescent="0.25">
      <c r="E171" s="1"/>
      <c r="F171" s="1"/>
      <c r="G171" s="1"/>
      <c r="H171" s="1"/>
    </row>
    <row r="172" spans="5:8" x14ac:dyDescent="0.25">
      <c r="E172" s="1"/>
      <c r="F172" s="1"/>
      <c r="G172" s="1"/>
      <c r="H172" s="1"/>
    </row>
    <row r="173" spans="5:8" x14ac:dyDescent="0.25">
      <c r="E173" s="1"/>
      <c r="F173" s="1"/>
      <c r="G173" s="1"/>
      <c r="H173" s="1"/>
    </row>
    <row r="174" spans="5:8" x14ac:dyDescent="0.25">
      <c r="E174" s="1"/>
      <c r="F174" s="1"/>
      <c r="G174" s="1"/>
      <c r="H174" s="1"/>
    </row>
    <row r="175" spans="5:8" x14ac:dyDescent="0.25">
      <c r="E175" s="1"/>
      <c r="F175" s="1"/>
      <c r="G175" s="1"/>
      <c r="H175" s="1"/>
    </row>
    <row r="176" spans="5:8" x14ac:dyDescent="0.25">
      <c r="E176" s="1"/>
      <c r="F176" s="1"/>
      <c r="G176" s="1"/>
      <c r="H176" s="1"/>
    </row>
    <row r="177" spans="5:8" x14ac:dyDescent="0.25">
      <c r="E177" s="1"/>
      <c r="F177" s="1"/>
      <c r="G177" s="1"/>
      <c r="H177" s="1"/>
    </row>
    <row r="178" spans="5:8" x14ac:dyDescent="0.25">
      <c r="E178" s="1"/>
      <c r="F178" s="1"/>
      <c r="G178" s="1"/>
      <c r="H178" s="1"/>
    </row>
    <row r="179" spans="5:8" x14ac:dyDescent="0.25">
      <c r="E179" s="1"/>
      <c r="F179" s="1"/>
      <c r="G179" s="1"/>
      <c r="H179" s="1"/>
    </row>
    <row r="180" spans="5:8" x14ac:dyDescent="0.25">
      <c r="E180" s="1"/>
      <c r="F180" s="1"/>
      <c r="G180" s="1"/>
      <c r="H180" s="1"/>
    </row>
    <row r="181" spans="5:8" x14ac:dyDescent="0.25">
      <c r="E181" s="1"/>
      <c r="F181" s="1"/>
      <c r="G181" s="1"/>
      <c r="H181" s="1"/>
    </row>
    <row r="182" spans="5:8" x14ac:dyDescent="0.25">
      <c r="E182" s="1"/>
      <c r="F182" s="1"/>
      <c r="G182" s="1"/>
      <c r="H182" s="1"/>
    </row>
    <row r="183" spans="5:8" x14ac:dyDescent="0.25">
      <c r="E183" s="1"/>
      <c r="F183" s="1"/>
      <c r="G183" s="1"/>
      <c r="H183" s="1"/>
    </row>
    <row r="184" spans="5:8" x14ac:dyDescent="0.25">
      <c r="E184" s="1"/>
      <c r="F184" s="1"/>
      <c r="G184" s="1"/>
      <c r="H184" s="1"/>
    </row>
    <row r="185" spans="5:8" x14ac:dyDescent="0.25">
      <c r="E185" s="1"/>
      <c r="F185" s="1"/>
      <c r="G185" s="1"/>
      <c r="H185" s="1"/>
    </row>
    <row r="186" spans="5:8" x14ac:dyDescent="0.25">
      <c r="E186" s="1"/>
      <c r="F186" s="1"/>
      <c r="G186" s="1"/>
      <c r="H186" s="1"/>
    </row>
    <row r="187" spans="5:8" x14ac:dyDescent="0.25">
      <c r="E187" s="1"/>
      <c r="F187" s="1"/>
      <c r="G187" s="1"/>
      <c r="H187" s="1"/>
    </row>
    <row r="188" spans="5:8" x14ac:dyDescent="0.25">
      <c r="E188" s="1"/>
      <c r="F188" s="1"/>
      <c r="G188" s="1"/>
      <c r="H188" s="1"/>
    </row>
    <row r="189" spans="5:8" x14ac:dyDescent="0.25">
      <c r="E189" s="1"/>
      <c r="F189" s="1"/>
      <c r="G189" s="1"/>
      <c r="H189" s="1"/>
    </row>
    <row r="190" spans="5:8" x14ac:dyDescent="0.25">
      <c r="E190" s="1"/>
      <c r="F190" s="1"/>
      <c r="G190" s="1"/>
      <c r="H190" s="1"/>
    </row>
    <row r="191" spans="5:8" x14ac:dyDescent="0.25">
      <c r="E191" s="1"/>
      <c r="F191" s="1"/>
      <c r="G191" s="1"/>
      <c r="H191" s="1"/>
    </row>
    <row r="192" spans="5:8" x14ac:dyDescent="0.25">
      <c r="E192" s="1"/>
      <c r="F192" s="1"/>
      <c r="G192" s="1"/>
      <c r="H192" s="1"/>
    </row>
    <row r="193" spans="5:8" x14ac:dyDescent="0.25">
      <c r="E193" s="1"/>
      <c r="F193" s="1"/>
      <c r="G193" s="1"/>
      <c r="H193" s="1"/>
    </row>
    <row r="194" spans="5:8" x14ac:dyDescent="0.25">
      <c r="E194" s="1"/>
      <c r="F194" s="1"/>
      <c r="G194" s="1"/>
      <c r="H194" s="1"/>
    </row>
    <row r="195" spans="5:8" x14ac:dyDescent="0.25">
      <c r="E195" s="1"/>
      <c r="F195" s="1"/>
      <c r="G195" s="1"/>
      <c r="H195" s="1"/>
    </row>
    <row r="196" spans="5:8" x14ac:dyDescent="0.25">
      <c r="E196" s="1"/>
      <c r="F196" s="1"/>
      <c r="G196" s="1"/>
      <c r="H196" s="1"/>
    </row>
    <row r="197" spans="5:8" x14ac:dyDescent="0.25">
      <c r="E197" s="1"/>
      <c r="F197" s="1"/>
      <c r="G197" s="1"/>
      <c r="H197" s="1"/>
    </row>
    <row r="198" spans="5:8" x14ac:dyDescent="0.25">
      <c r="E198" s="1"/>
      <c r="F198" s="1"/>
      <c r="G198" s="1"/>
      <c r="H198" s="1"/>
    </row>
    <row r="199" spans="5:8" x14ac:dyDescent="0.25">
      <c r="E199" s="1"/>
      <c r="F199" s="1"/>
      <c r="G199" s="1"/>
      <c r="H199" s="1"/>
    </row>
    <row r="200" spans="5:8" x14ac:dyDescent="0.25">
      <c r="E200" s="1"/>
      <c r="F200" s="1"/>
      <c r="G200" s="1"/>
      <c r="H200" s="1"/>
    </row>
    <row r="201" spans="5:8" x14ac:dyDescent="0.25">
      <c r="E201" s="1"/>
      <c r="F201" s="1"/>
      <c r="G201" s="1"/>
      <c r="H201" s="1"/>
    </row>
    <row r="202" spans="5:8" x14ac:dyDescent="0.25">
      <c r="E202" s="1"/>
      <c r="F202" s="1"/>
      <c r="G202" s="1"/>
      <c r="H202" s="1"/>
    </row>
    <row r="203" spans="5:8" x14ac:dyDescent="0.25">
      <c r="E203" s="1"/>
      <c r="F203" s="1"/>
      <c r="G203" s="1"/>
      <c r="H203" s="1"/>
    </row>
    <row r="204" spans="5:8" x14ac:dyDescent="0.25">
      <c r="E204" s="1"/>
      <c r="F204" s="1"/>
      <c r="G204" s="1"/>
      <c r="H204" s="1"/>
    </row>
    <row r="205" spans="5:8" x14ac:dyDescent="0.25">
      <c r="E205" s="1"/>
      <c r="F205" s="1"/>
      <c r="G205" s="1"/>
      <c r="H205" s="1"/>
    </row>
    <row r="206" spans="5:8" x14ac:dyDescent="0.25">
      <c r="E206" s="1"/>
      <c r="F206" s="1"/>
      <c r="G206" s="1"/>
      <c r="H206" s="1"/>
    </row>
    <row r="207" spans="5:8" x14ac:dyDescent="0.25">
      <c r="E207" s="1"/>
      <c r="F207" s="1"/>
      <c r="G207" s="1"/>
      <c r="H207" s="1"/>
    </row>
    <row r="208" spans="5:8" x14ac:dyDescent="0.25">
      <c r="E208" s="1"/>
      <c r="F208" s="1"/>
      <c r="G208" s="1"/>
      <c r="H208" s="1"/>
    </row>
    <row r="209" spans="5:8" x14ac:dyDescent="0.25">
      <c r="E209" s="1"/>
      <c r="F209" s="1"/>
      <c r="G209" s="1"/>
      <c r="H209" s="1"/>
    </row>
    <row r="210" spans="5:8" x14ac:dyDescent="0.25">
      <c r="E210" s="1"/>
      <c r="F210" s="1"/>
      <c r="G210" s="1"/>
      <c r="H210" s="1"/>
    </row>
    <row r="211" spans="5:8" x14ac:dyDescent="0.25">
      <c r="E211" s="1"/>
      <c r="F211" s="1"/>
      <c r="G211" s="1"/>
      <c r="H211" s="1"/>
    </row>
    <row r="212" spans="5:8" x14ac:dyDescent="0.25">
      <c r="E212" s="1"/>
      <c r="F212" s="1"/>
      <c r="G212" s="1"/>
      <c r="H212" s="1"/>
    </row>
    <row r="213" spans="5:8" x14ac:dyDescent="0.25">
      <c r="E213" s="1"/>
      <c r="F213" s="1"/>
      <c r="G213" s="1"/>
      <c r="H213" s="1"/>
    </row>
    <row r="214" spans="5:8" x14ac:dyDescent="0.25">
      <c r="E214" s="1"/>
      <c r="F214" s="1"/>
      <c r="G214" s="1"/>
      <c r="H214" s="1"/>
    </row>
    <row r="215" spans="5:8" x14ac:dyDescent="0.25">
      <c r="E215" s="1"/>
      <c r="F215" s="1"/>
      <c r="G215" s="1"/>
      <c r="H215" s="1"/>
    </row>
    <row r="216" spans="5:8" x14ac:dyDescent="0.25">
      <c r="E216" s="1"/>
      <c r="F216" s="1"/>
      <c r="G216" s="1"/>
      <c r="H216" s="1"/>
    </row>
    <row r="217" spans="5:8" x14ac:dyDescent="0.25">
      <c r="E217" s="1"/>
      <c r="F217" s="1"/>
      <c r="G217" s="1"/>
      <c r="H217" s="1"/>
    </row>
    <row r="218" spans="5:8" x14ac:dyDescent="0.25">
      <c r="E218" s="1"/>
      <c r="F218" s="1"/>
      <c r="G218" s="1"/>
      <c r="H218" s="1"/>
    </row>
    <row r="219" spans="5:8" x14ac:dyDescent="0.25">
      <c r="E219" s="1"/>
      <c r="F219" s="1"/>
      <c r="G219" s="1"/>
      <c r="H219" s="1"/>
    </row>
    <row r="220" spans="5:8" x14ac:dyDescent="0.25">
      <c r="E220" s="1"/>
      <c r="F220" s="1"/>
      <c r="G220" s="1"/>
      <c r="H220" s="1"/>
    </row>
    <row r="221" spans="5:8" x14ac:dyDescent="0.25">
      <c r="E221" s="1"/>
      <c r="F221" s="1"/>
      <c r="G221" s="1"/>
      <c r="H221" s="1"/>
    </row>
    <row r="222" spans="5:8" x14ac:dyDescent="0.25">
      <c r="E222" s="1"/>
      <c r="F222" s="1"/>
      <c r="G222" s="1"/>
      <c r="H222" s="1"/>
    </row>
    <row r="223" spans="5:8" x14ac:dyDescent="0.25">
      <c r="E223" s="1"/>
      <c r="F223" s="1"/>
      <c r="G223" s="1"/>
      <c r="H223" s="1"/>
    </row>
    <row r="224" spans="5:8" x14ac:dyDescent="0.25">
      <c r="E224" s="1"/>
      <c r="F224" s="1"/>
      <c r="G224" s="1"/>
      <c r="H224" s="1"/>
    </row>
    <row r="225" spans="5:8" x14ac:dyDescent="0.25">
      <c r="E225" s="1"/>
      <c r="F225" s="1"/>
      <c r="G225" s="1"/>
      <c r="H225" s="1"/>
    </row>
    <row r="226" spans="5:8" x14ac:dyDescent="0.25">
      <c r="E226" s="1"/>
      <c r="F226" s="1"/>
      <c r="G226" s="1"/>
      <c r="H226" s="1"/>
    </row>
    <row r="227" spans="5:8" x14ac:dyDescent="0.25">
      <c r="E227" s="1"/>
      <c r="F227" s="1"/>
      <c r="G227" s="1"/>
      <c r="H227" s="1"/>
    </row>
    <row r="228" spans="5:8" x14ac:dyDescent="0.25">
      <c r="E228" s="1"/>
      <c r="F228" s="1"/>
      <c r="G228" s="1"/>
      <c r="H228" s="1"/>
    </row>
    <row r="229" spans="5:8" x14ac:dyDescent="0.25">
      <c r="E229" s="1"/>
      <c r="F229" s="1"/>
      <c r="G229" s="1"/>
      <c r="H229" s="1"/>
    </row>
    <row r="230" spans="5:8" x14ac:dyDescent="0.25">
      <c r="E230" s="1"/>
      <c r="F230" s="1"/>
      <c r="G230" s="1"/>
      <c r="H230" s="1"/>
    </row>
    <row r="231" spans="5:8" x14ac:dyDescent="0.25">
      <c r="E231" s="1"/>
      <c r="F231" s="1"/>
      <c r="G231" s="1"/>
      <c r="H231" s="1"/>
    </row>
    <row r="232" spans="5:8" x14ac:dyDescent="0.25">
      <c r="E232" s="1"/>
      <c r="F232" s="1"/>
      <c r="G232" s="1"/>
      <c r="H232" s="1"/>
    </row>
    <row r="233" spans="5:8" x14ac:dyDescent="0.25">
      <c r="E233" s="1"/>
      <c r="F233" s="1"/>
      <c r="G233" s="1"/>
      <c r="H233" s="1"/>
    </row>
    <row r="234" spans="5:8" x14ac:dyDescent="0.25">
      <c r="E234" s="1"/>
      <c r="F234" s="1"/>
      <c r="G234" s="1"/>
      <c r="H234" s="1"/>
    </row>
    <row r="235" spans="5:8" x14ac:dyDescent="0.25">
      <c r="E235" s="1"/>
      <c r="F235" s="1"/>
      <c r="G235" s="1"/>
      <c r="H235" s="1"/>
    </row>
    <row r="236" spans="5:8" x14ac:dyDescent="0.25">
      <c r="E236" s="1"/>
      <c r="F236" s="1"/>
      <c r="G236" s="1"/>
      <c r="H236" s="1"/>
    </row>
    <row r="237" spans="5:8" x14ac:dyDescent="0.25">
      <c r="E237" s="1"/>
      <c r="F237" s="1"/>
      <c r="G237" s="1"/>
      <c r="H237" s="1"/>
    </row>
    <row r="238" spans="5:8" x14ac:dyDescent="0.25">
      <c r="E238" s="1"/>
      <c r="F238" s="1"/>
      <c r="G238" s="1"/>
      <c r="H238" s="1"/>
    </row>
    <row r="239" spans="5:8" x14ac:dyDescent="0.25">
      <c r="E239" s="1"/>
      <c r="F239" s="1"/>
      <c r="G239" s="1"/>
      <c r="H239" s="1"/>
    </row>
    <row r="240" spans="5:8" x14ac:dyDescent="0.25">
      <c r="E240" s="1"/>
      <c r="F240" s="1"/>
      <c r="G240" s="1"/>
      <c r="H240" s="1"/>
    </row>
    <row r="241" spans="5:8" x14ac:dyDescent="0.25">
      <c r="E241" s="1"/>
      <c r="F241" s="1"/>
      <c r="G241" s="1"/>
      <c r="H241" s="1"/>
    </row>
    <row r="242" spans="5:8" x14ac:dyDescent="0.25">
      <c r="E242" s="1"/>
      <c r="F242" s="1"/>
      <c r="G242" s="1"/>
      <c r="H242" s="1"/>
    </row>
    <row r="243" spans="5:8" x14ac:dyDescent="0.25">
      <c r="E243" s="1"/>
      <c r="F243" s="1"/>
      <c r="G243" s="1"/>
      <c r="H243" s="1"/>
    </row>
    <row r="244" spans="5:8" x14ac:dyDescent="0.25">
      <c r="E244" s="1"/>
      <c r="F244" s="1"/>
      <c r="G244" s="1"/>
      <c r="H244" s="1"/>
    </row>
    <row r="245" spans="5:8" x14ac:dyDescent="0.25">
      <c r="G245" s="1"/>
    </row>
    <row r="246" spans="5:8" x14ac:dyDescent="0.25">
      <c r="G246" s="1"/>
    </row>
    <row r="247" spans="5:8" x14ac:dyDescent="0.25">
      <c r="G247" s="1"/>
    </row>
    <row r="248" spans="5:8" x14ac:dyDescent="0.25">
      <c r="G248" s="1"/>
    </row>
    <row r="249" spans="5:8" x14ac:dyDescent="0.25">
      <c r="G249" s="1"/>
    </row>
    <row r="250" spans="5:8" x14ac:dyDescent="0.25">
      <c r="G250" s="1"/>
    </row>
    <row r="251" spans="5:8" x14ac:dyDescent="0.25">
      <c r="G251" s="1"/>
    </row>
    <row r="252" spans="5:8" x14ac:dyDescent="0.25">
      <c r="G252" s="1"/>
    </row>
    <row r="253" spans="5:8" x14ac:dyDescent="0.25">
      <c r="G253" s="1"/>
    </row>
    <row r="254" spans="5:8" x14ac:dyDescent="0.25">
      <c r="G254" s="1"/>
    </row>
    <row r="255" spans="5:8" x14ac:dyDescent="0.25">
      <c r="G255" s="1"/>
    </row>
    <row r="256" spans="5:8" x14ac:dyDescent="0.25">
      <c r="G256" s="1"/>
    </row>
    <row r="257" spans="7:7" x14ac:dyDescent="0.25">
      <c r="G257" s="1"/>
    </row>
    <row r="258" spans="7:7" x14ac:dyDescent="0.25">
      <c r="G258" s="1"/>
    </row>
  </sheetData>
  <mergeCells count="4">
    <mergeCell ref="A1:G1"/>
    <mergeCell ref="A2:G2"/>
    <mergeCell ref="D112:F112"/>
    <mergeCell ref="C113:F113"/>
  </mergeCells>
  <printOptions horizontalCentered="1"/>
  <pageMargins left="0.25" right="0.25" top="0.75" bottom="0.75" header="0.3" footer="0.3"/>
  <pageSetup paperSize="5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zoomScaleNormal="100" workbookViewId="0">
      <selection activeCell="Q17" sqref="Q17"/>
    </sheetView>
  </sheetViews>
  <sheetFormatPr defaultRowHeight="15" x14ac:dyDescent="0.25"/>
  <cols>
    <col min="1" max="1" width="4.85546875" customWidth="1"/>
    <col min="2" max="2" width="36.140625" customWidth="1"/>
    <col min="3" max="3" width="13.85546875" customWidth="1"/>
    <col min="4" max="4" width="14.140625" customWidth="1"/>
    <col min="5" max="5" width="12.42578125" customWidth="1"/>
    <col min="6" max="6" width="11.5703125" bestFit="1" customWidth="1"/>
    <col min="7" max="7" width="21" customWidth="1"/>
    <col min="8" max="8" width="12.5703125" bestFit="1" customWidth="1"/>
    <col min="11" max="12" width="11.5703125" bestFit="1" customWidth="1"/>
    <col min="14" max="14" width="11.5703125" bestFit="1" customWidth="1"/>
  </cols>
  <sheetData>
    <row r="1" spans="1:6" ht="18.75" customHeight="1" x14ac:dyDescent="0.3">
      <c r="A1" s="10" t="s">
        <v>247</v>
      </c>
      <c r="B1" s="10"/>
      <c r="C1" s="10"/>
      <c r="D1" s="10"/>
      <c r="E1" s="10"/>
    </row>
    <row r="2" spans="1:6" ht="18.75" customHeight="1" thickBot="1" x14ac:dyDescent="0.35">
      <c r="A2" s="11" t="s">
        <v>248</v>
      </c>
      <c r="B2" s="11"/>
      <c r="C2" s="11"/>
      <c r="D2" s="11"/>
      <c r="E2" s="11"/>
    </row>
    <row r="3" spans="1:6" ht="7.5" customHeight="1" thickTop="1" thickBot="1" x14ac:dyDescent="0.35">
      <c r="A3" s="37"/>
      <c r="B3" s="37"/>
      <c r="C3" s="37"/>
      <c r="D3" s="37"/>
      <c r="E3" s="37"/>
    </row>
    <row r="4" spans="1:6" ht="51" customHeight="1" thickBot="1" x14ac:dyDescent="0.3">
      <c r="A4" s="62" t="s">
        <v>0</v>
      </c>
      <c r="B4" s="63" t="s">
        <v>2</v>
      </c>
      <c r="C4" s="64" t="s">
        <v>3</v>
      </c>
      <c r="D4" s="64" t="s">
        <v>4</v>
      </c>
      <c r="E4" s="65" t="s">
        <v>5</v>
      </c>
    </row>
    <row r="5" spans="1:6" ht="14.25" customHeight="1" thickTop="1" x14ac:dyDescent="0.25">
      <c r="A5" s="38"/>
      <c r="B5" s="12" t="s">
        <v>6</v>
      </c>
      <c r="C5" s="14"/>
      <c r="D5" s="14"/>
      <c r="E5" s="39"/>
      <c r="F5" s="1"/>
    </row>
    <row r="6" spans="1:6" ht="14.25" customHeight="1" x14ac:dyDescent="0.25">
      <c r="A6" s="40">
        <v>1</v>
      </c>
      <c r="B6" s="15" t="s">
        <v>7</v>
      </c>
      <c r="C6" s="17"/>
      <c r="D6" s="17"/>
      <c r="E6" s="41">
        <v>3122875</v>
      </c>
      <c r="F6" s="1"/>
    </row>
    <row r="7" spans="1:6" ht="14.25" customHeight="1" x14ac:dyDescent="0.25">
      <c r="A7" s="40">
        <v>2</v>
      </c>
      <c r="B7" s="15" t="s">
        <v>8</v>
      </c>
      <c r="C7" s="17"/>
      <c r="D7" s="17"/>
      <c r="E7" s="41">
        <v>4735000</v>
      </c>
      <c r="F7" s="1"/>
    </row>
    <row r="8" spans="1:6" ht="14.25" customHeight="1" x14ac:dyDescent="0.25">
      <c r="A8" s="40">
        <v>3</v>
      </c>
      <c r="B8" s="15" t="s">
        <v>9</v>
      </c>
      <c r="C8" s="17"/>
      <c r="D8" s="17"/>
      <c r="E8" s="41">
        <v>22626147</v>
      </c>
      <c r="F8" s="1"/>
    </row>
    <row r="9" spans="1:6" ht="14.25" customHeight="1" x14ac:dyDescent="0.25">
      <c r="A9" s="40">
        <v>4</v>
      </c>
      <c r="B9" s="15" t="s">
        <v>10</v>
      </c>
      <c r="C9" s="17"/>
      <c r="D9" s="17"/>
      <c r="E9" s="41">
        <v>14000000</v>
      </c>
      <c r="F9" s="1"/>
    </row>
    <row r="10" spans="1:6" ht="14.25" customHeight="1" x14ac:dyDescent="0.25">
      <c r="A10" s="71"/>
      <c r="B10" s="19" t="s">
        <v>260</v>
      </c>
      <c r="C10" s="20">
        <v>181053000</v>
      </c>
      <c r="D10" s="17"/>
      <c r="E10" s="41"/>
      <c r="F10" s="1"/>
    </row>
    <row r="11" spans="1:6" ht="14.25" customHeight="1" x14ac:dyDescent="0.25">
      <c r="A11" s="40">
        <v>5</v>
      </c>
      <c r="B11" s="21" t="s">
        <v>187</v>
      </c>
      <c r="C11" s="18"/>
      <c r="D11" s="23">
        <v>17392000</v>
      </c>
      <c r="E11" s="41"/>
      <c r="F11" s="1"/>
    </row>
    <row r="12" spans="1:6" ht="14.25" customHeight="1" x14ac:dyDescent="0.25">
      <c r="A12" s="40">
        <v>6</v>
      </c>
      <c r="B12" s="21" t="s">
        <v>188</v>
      </c>
      <c r="C12" s="17"/>
      <c r="D12" s="23">
        <v>13588000</v>
      </c>
      <c r="E12" s="41"/>
      <c r="F12" s="1"/>
    </row>
    <row r="13" spans="1:6" ht="14.25" customHeight="1" x14ac:dyDescent="0.25">
      <c r="A13" s="40">
        <v>7</v>
      </c>
      <c r="B13" s="21" t="s">
        <v>178</v>
      </c>
      <c r="C13" s="17"/>
      <c r="D13" s="23">
        <v>4200000</v>
      </c>
      <c r="E13" s="41"/>
      <c r="F13" s="1"/>
    </row>
    <row r="14" spans="1:6" ht="14.25" customHeight="1" x14ac:dyDescent="0.25">
      <c r="A14" s="40">
        <v>8</v>
      </c>
      <c r="B14" s="21" t="s">
        <v>179</v>
      </c>
      <c r="C14" s="17"/>
      <c r="D14" s="23">
        <v>4300000</v>
      </c>
      <c r="E14" s="41"/>
      <c r="F14" s="1"/>
    </row>
    <row r="15" spans="1:6" ht="14.25" customHeight="1" thickBot="1" x14ac:dyDescent="0.3">
      <c r="A15" s="40">
        <v>9</v>
      </c>
      <c r="B15" s="21" t="s">
        <v>180</v>
      </c>
      <c r="C15" s="17"/>
      <c r="D15" s="46">
        <v>6400000</v>
      </c>
      <c r="E15" s="41"/>
      <c r="F15" s="1"/>
    </row>
    <row r="16" spans="1:6" ht="14.25" customHeight="1" x14ac:dyDescent="0.25">
      <c r="A16" s="40">
        <v>10</v>
      </c>
      <c r="B16" s="78" t="s">
        <v>181</v>
      </c>
      <c r="C16" s="77"/>
      <c r="D16" s="23">
        <v>6713000</v>
      </c>
      <c r="E16" s="79"/>
      <c r="F16" s="1"/>
    </row>
    <row r="17" spans="1:14" ht="14.25" customHeight="1" x14ac:dyDescent="0.25">
      <c r="A17" s="40">
        <v>11</v>
      </c>
      <c r="B17" s="21" t="s">
        <v>182</v>
      </c>
      <c r="C17" s="15"/>
      <c r="D17" s="23">
        <v>22265000</v>
      </c>
      <c r="E17" s="41"/>
      <c r="F17" s="1"/>
    </row>
    <row r="18" spans="1:14" ht="14.25" customHeight="1" x14ac:dyDescent="0.25">
      <c r="A18" s="40">
        <v>12</v>
      </c>
      <c r="B18" s="21" t="s">
        <v>183</v>
      </c>
      <c r="C18" s="15"/>
      <c r="D18" s="23">
        <v>15400000</v>
      </c>
      <c r="E18" s="41"/>
      <c r="F18" s="1"/>
    </row>
    <row r="19" spans="1:14" ht="14.25" customHeight="1" x14ac:dyDescent="0.25">
      <c r="A19" s="40">
        <v>13</v>
      </c>
      <c r="B19" s="26" t="s">
        <v>184</v>
      </c>
      <c r="C19" s="15"/>
      <c r="D19" s="23">
        <v>6604934</v>
      </c>
      <c r="E19" s="41"/>
      <c r="F19" s="1"/>
    </row>
    <row r="20" spans="1:14" ht="14.25" customHeight="1" thickBot="1" x14ac:dyDescent="0.3">
      <c r="A20" s="40">
        <v>14</v>
      </c>
      <c r="B20" s="26" t="s">
        <v>185</v>
      </c>
      <c r="C20" s="15"/>
      <c r="D20" s="54">
        <v>72207125</v>
      </c>
      <c r="E20" s="41"/>
      <c r="F20" s="1"/>
    </row>
    <row r="21" spans="1:14" ht="14.25" customHeight="1" thickTop="1" thickBot="1" x14ac:dyDescent="0.3">
      <c r="A21" s="47"/>
      <c r="B21" s="56" t="s">
        <v>145</v>
      </c>
      <c r="C21" s="57">
        <f>C10</f>
        <v>181053000</v>
      </c>
      <c r="D21" s="57">
        <f>SUM(D11:D20)</f>
        <v>169070059</v>
      </c>
      <c r="E21" s="58">
        <f>SUM(E6:E20)</f>
        <v>44484022</v>
      </c>
      <c r="F21" s="1"/>
      <c r="H21" s="2"/>
      <c r="K21" s="1"/>
      <c r="N21" s="2"/>
    </row>
    <row r="22" spans="1:14" ht="14.25" customHeight="1" thickBot="1" x14ac:dyDescent="0.3">
      <c r="A22" s="28"/>
      <c r="B22" s="80" t="s">
        <v>173</v>
      </c>
      <c r="C22" s="81"/>
      <c r="D22" s="82"/>
      <c r="E22" s="83">
        <f>(C21+E21)-D21</f>
        <v>56466963</v>
      </c>
      <c r="F22" s="1"/>
    </row>
    <row r="23" spans="1:14" ht="14.25" customHeight="1" x14ac:dyDescent="0.25">
      <c r="A23" s="28"/>
      <c r="B23" s="61"/>
      <c r="C23" s="61"/>
      <c r="D23" s="61"/>
      <c r="E23" s="30"/>
      <c r="F23" s="1"/>
    </row>
    <row r="24" spans="1:14" ht="14.25" customHeight="1" x14ac:dyDescent="0.25">
      <c r="A24" s="28"/>
      <c r="B24" s="15" t="s">
        <v>170</v>
      </c>
      <c r="C24" s="17"/>
      <c r="D24" s="17">
        <v>4130000</v>
      </c>
      <c r="E24" s="30"/>
      <c r="F24" s="1"/>
    </row>
    <row r="25" spans="1:14" ht="14.25" customHeight="1" x14ac:dyDescent="0.25">
      <c r="A25" s="28"/>
      <c r="B25" s="15" t="s">
        <v>171</v>
      </c>
      <c r="C25" s="17"/>
      <c r="D25" s="17">
        <v>4735000</v>
      </c>
      <c r="E25" s="30"/>
      <c r="F25" s="1"/>
    </row>
    <row r="26" spans="1:14" ht="14.25" customHeight="1" x14ac:dyDescent="0.25">
      <c r="A26" s="28"/>
      <c r="B26" s="15" t="s">
        <v>172</v>
      </c>
      <c r="C26" s="17"/>
      <c r="D26" s="17">
        <v>11500000</v>
      </c>
      <c r="E26" s="30"/>
      <c r="F26" s="1"/>
    </row>
    <row r="27" spans="1:14" ht="14.25" customHeight="1" x14ac:dyDescent="0.25">
      <c r="A27" s="28"/>
      <c r="B27" s="15" t="s">
        <v>169</v>
      </c>
      <c r="C27" s="17"/>
      <c r="D27" s="17">
        <v>22626147</v>
      </c>
      <c r="E27" s="30"/>
      <c r="F27" s="1"/>
    </row>
    <row r="28" spans="1:14" ht="14.25" customHeight="1" x14ac:dyDescent="0.25">
      <c r="A28" s="28"/>
      <c r="B28" s="33" t="s">
        <v>192</v>
      </c>
      <c r="C28" s="17"/>
      <c r="D28" s="17">
        <f>(E22)-(D24+D25+D26+D27)</f>
        <v>13475816</v>
      </c>
      <c r="E28" s="30"/>
      <c r="F28" s="1"/>
    </row>
    <row r="29" spans="1:14" ht="14.25" customHeight="1" x14ac:dyDescent="0.25">
      <c r="A29" s="28"/>
      <c r="B29" s="28"/>
      <c r="C29" s="30"/>
      <c r="D29" s="30"/>
      <c r="E29" s="30"/>
      <c r="F29" s="1"/>
    </row>
    <row r="30" spans="1:14" ht="14.25" customHeight="1" x14ac:dyDescent="0.25">
      <c r="A30" s="28"/>
      <c r="B30" s="28"/>
      <c r="C30" s="30"/>
      <c r="E30" s="30" t="s">
        <v>232</v>
      </c>
      <c r="F30" s="1"/>
    </row>
    <row r="31" spans="1:14" ht="14.25" customHeight="1" x14ac:dyDescent="0.25">
      <c r="A31" s="28" t="s">
        <v>235</v>
      </c>
      <c r="C31" s="59" t="s">
        <v>238</v>
      </c>
      <c r="E31" s="30" t="s">
        <v>233</v>
      </c>
      <c r="F31" s="1"/>
    </row>
    <row r="32" spans="1:14" ht="14.25" customHeight="1" x14ac:dyDescent="0.25">
      <c r="A32" s="28"/>
      <c r="B32" s="28"/>
      <c r="C32" s="60"/>
      <c r="D32" s="30"/>
      <c r="E32" s="30"/>
      <c r="F32" s="1"/>
    </row>
    <row r="33" spans="1:6" ht="14.25" customHeight="1" x14ac:dyDescent="0.25">
      <c r="A33" s="28"/>
      <c r="B33" s="28"/>
      <c r="C33" s="60"/>
      <c r="D33" s="30"/>
      <c r="E33" s="30"/>
      <c r="F33" s="1"/>
    </row>
    <row r="34" spans="1:6" ht="14.25" customHeight="1" x14ac:dyDescent="0.25">
      <c r="A34" s="28"/>
      <c r="B34" s="28"/>
      <c r="C34" s="60"/>
      <c r="D34" s="30"/>
      <c r="E34" s="30"/>
      <c r="F34" s="1"/>
    </row>
    <row r="35" spans="1:6" ht="14.25" customHeight="1" x14ac:dyDescent="0.35">
      <c r="A35" s="84" t="s">
        <v>236</v>
      </c>
      <c r="C35" s="85" t="s">
        <v>237</v>
      </c>
      <c r="E35" s="86" t="s">
        <v>234</v>
      </c>
      <c r="F35" s="1"/>
    </row>
    <row r="36" spans="1:6" ht="14.25" customHeight="1" x14ac:dyDescent="0.25">
      <c r="C36" s="1"/>
      <c r="D36" s="1"/>
      <c r="E36" s="1"/>
      <c r="F36" s="1"/>
    </row>
    <row r="37" spans="1:6" x14ac:dyDescent="0.25">
      <c r="C37" s="1"/>
      <c r="D37" s="1"/>
      <c r="E37" s="1"/>
      <c r="F37" s="1"/>
    </row>
    <row r="38" spans="1:6" x14ac:dyDescent="0.25">
      <c r="C38" s="1"/>
      <c r="D38" s="1"/>
      <c r="E38" s="1"/>
      <c r="F38" s="1"/>
    </row>
    <row r="39" spans="1:6" x14ac:dyDescent="0.25">
      <c r="C39" s="1"/>
      <c r="D39" s="1"/>
      <c r="E39" s="1"/>
      <c r="F39" s="1"/>
    </row>
    <row r="40" spans="1:6" x14ac:dyDescent="0.25">
      <c r="C40" s="1"/>
      <c r="D40" s="1"/>
      <c r="E40" s="1"/>
      <c r="F40" s="1"/>
    </row>
    <row r="41" spans="1:6" x14ac:dyDescent="0.25">
      <c r="C41" s="1"/>
      <c r="D41" s="1"/>
      <c r="E41" s="1"/>
      <c r="F41" s="1"/>
    </row>
    <row r="42" spans="1:6" x14ac:dyDescent="0.25">
      <c r="C42" s="1"/>
      <c r="D42" s="1"/>
      <c r="E42" s="1"/>
      <c r="F42" s="1"/>
    </row>
    <row r="43" spans="1:6" x14ac:dyDescent="0.25">
      <c r="C43" s="1"/>
      <c r="D43" s="1"/>
      <c r="E43" s="1"/>
      <c r="F43" s="1"/>
    </row>
    <row r="44" spans="1:6" x14ac:dyDescent="0.25">
      <c r="C44" s="1"/>
      <c r="D44" s="1"/>
      <c r="E44" s="1"/>
      <c r="F44" s="1"/>
    </row>
    <row r="45" spans="1:6" x14ac:dyDescent="0.25">
      <c r="C45" s="1"/>
      <c r="D45" s="1"/>
      <c r="E45" s="1"/>
      <c r="F45" s="1"/>
    </row>
    <row r="46" spans="1:6" x14ac:dyDescent="0.25">
      <c r="C46" s="1"/>
      <c r="D46" s="1"/>
      <c r="E46" s="1" t="s">
        <v>239</v>
      </c>
      <c r="F46" s="1"/>
    </row>
    <row r="47" spans="1:6" x14ac:dyDescent="0.25">
      <c r="C47" s="1"/>
      <c r="D47" s="1"/>
      <c r="E47" s="1"/>
      <c r="F47" s="1"/>
    </row>
    <row r="48" spans="1:6" x14ac:dyDescent="0.25">
      <c r="C48" s="1"/>
      <c r="D48" s="1"/>
      <c r="E48" s="1"/>
      <c r="F48" s="1"/>
    </row>
    <row r="49" spans="3:6" x14ac:dyDescent="0.25">
      <c r="C49" s="1"/>
      <c r="D49" s="1"/>
      <c r="E49" s="1"/>
      <c r="F49" s="1"/>
    </row>
    <row r="50" spans="3:6" x14ac:dyDescent="0.25">
      <c r="C50" s="1"/>
      <c r="D50" s="1"/>
      <c r="E50" s="1"/>
      <c r="F50" s="1"/>
    </row>
    <row r="51" spans="3:6" x14ac:dyDescent="0.25">
      <c r="C51" s="1"/>
      <c r="D51" s="1"/>
      <c r="E51" s="1"/>
      <c r="F51" s="1"/>
    </row>
    <row r="52" spans="3:6" x14ac:dyDescent="0.25">
      <c r="C52" s="1"/>
      <c r="D52" s="1"/>
      <c r="E52" s="1"/>
      <c r="F52" s="1"/>
    </row>
    <row r="53" spans="3:6" x14ac:dyDescent="0.25">
      <c r="C53" s="1"/>
      <c r="D53" s="1"/>
      <c r="E53" s="1"/>
      <c r="F53" s="1"/>
    </row>
    <row r="54" spans="3:6" x14ac:dyDescent="0.25">
      <c r="C54" s="1"/>
      <c r="D54" s="1"/>
      <c r="E54" s="1"/>
      <c r="F54" s="1"/>
    </row>
    <row r="55" spans="3:6" x14ac:dyDescent="0.25">
      <c r="C55" s="1"/>
      <c r="D55" s="1"/>
      <c r="E55" s="1"/>
      <c r="F55" s="1"/>
    </row>
    <row r="56" spans="3:6" x14ac:dyDescent="0.25">
      <c r="C56" s="1"/>
      <c r="D56" s="1"/>
      <c r="E56" s="1"/>
      <c r="F56" s="1"/>
    </row>
    <row r="57" spans="3:6" x14ac:dyDescent="0.25">
      <c r="C57" s="1"/>
      <c r="D57" s="1"/>
      <c r="E57" s="1"/>
      <c r="F57" s="1"/>
    </row>
    <row r="58" spans="3:6" x14ac:dyDescent="0.25">
      <c r="C58" s="1"/>
      <c r="D58" s="1"/>
      <c r="E58" s="1"/>
      <c r="F58" s="1"/>
    </row>
    <row r="59" spans="3:6" x14ac:dyDescent="0.25">
      <c r="C59" s="1"/>
      <c r="D59" s="1"/>
      <c r="E59" s="1"/>
      <c r="F59" s="1"/>
    </row>
    <row r="60" spans="3:6" x14ac:dyDescent="0.25">
      <c r="C60" s="1"/>
      <c r="D60" s="1"/>
      <c r="E60" s="1"/>
      <c r="F60" s="1"/>
    </row>
    <row r="61" spans="3:6" x14ac:dyDescent="0.25">
      <c r="C61" s="1"/>
      <c r="D61" s="1"/>
      <c r="E61" s="1"/>
      <c r="F61" s="1"/>
    </row>
    <row r="62" spans="3:6" x14ac:dyDescent="0.25">
      <c r="C62" s="1"/>
      <c r="D62" s="1"/>
      <c r="E62" s="1"/>
      <c r="F62" s="1"/>
    </row>
    <row r="63" spans="3:6" x14ac:dyDescent="0.25">
      <c r="C63" s="1"/>
      <c r="D63" s="1"/>
      <c r="E63" s="1"/>
      <c r="F63" s="1"/>
    </row>
    <row r="64" spans="3:6" x14ac:dyDescent="0.25">
      <c r="C64" s="1"/>
      <c r="D64" s="1"/>
      <c r="E64" s="1"/>
      <c r="F64" s="1"/>
    </row>
    <row r="65" spans="3:6" x14ac:dyDescent="0.25">
      <c r="C65" s="1"/>
      <c r="D65" s="1"/>
      <c r="E65" s="1"/>
      <c r="F65" s="1"/>
    </row>
    <row r="66" spans="3:6" x14ac:dyDescent="0.25">
      <c r="C66" s="1"/>
      <c r="D66" s="1"/>
      <c r="E66" s="1"/>
      <c r="F66" s="1"/>
    </row>
    <row r="67" spans="3:6" x14ac:dyDescent="0.25">
      <c r="C67" s="1"/>
      <c r="D67" s="1"/>
      <c r="E67" s="1"/>
      <c r="F67" s="1"/>
    </row>
    <row r="68" spans="3:6" x14ac:dyDescent="0.25">
      <c r="C68" s="1"/>
      <c r="D68" s="1"/>
      <c r="E68" s="1"/>
      <c r="F68" s="1"/>
    </row>
    <row r="69" spans="3:6" x14ac:dyDescent="0.25">
      <c r="C69" s="1"/>
      <c r="D69" s="1"/>
      <c r="E69" s="1"/>
      <c r="F69" s="1"/>
    </row>
    <row r="70" spans="3:6" x14ac:dyDescent="0.25">
      <c r="C70" s="1"/>
      <c r="D70" s="1"/>
      <c r="E70" s="1"/>
      <c r="F70" s="1"/>
    </row>
    <row r="71" spans="3:6" x14ac:dyDescent="0.25">
      <c r="C71" s="1"/>
      <c r="D71" s="1"/>
      <c r="E71" s="1"/>
      <c r="F71" s="1"/>
    </row>
    <row r="72" spans="3:6" x14ac:dyDescent="0.25">
      <c r="C72" s="1"/>
      <c r="D72" s="1"/>
      <c r="E72" s="1"/>
      <c r="F72" s="1"/>
    </row>
    <row r="73" spans="3:6" x14ac:dyDescent="0.25">
      <c r="C73" s="1"/>
      <c r="D73" s="1"/>
      <c r="E73" s="1"/>
      <c r="F73" s="1"/>
    </row>
    <row r="74" spans="3:6" x14ac:dyDescent="0.25">
      <c r="C74" s="1"/>
      <c r="D74" s="1"/>
      <c r="E74" s="1"/>
      <c r="F74" s="1"/>
    </row>
    <row r="75" spans="3:6" x14ac:dyDescent="0.25">
      <c r="C75" s="1"/>
      <c r="D75" s="1"/>
      <c r="E75" s="1"/>
      <c r="F75" s="1"/>
    </row>
    <row r="76" spans="3:6" x14ac:dyDescent="0.25">
      <c r="C76" s="1"/>
      <c r="D76" s="1"/>
      <c r="E76" s="1"/>
      <c r="F76" s="1"/>
    </row>
    <row r="77" spans="3:6" x14ac:dyDescent="0.25">
      <c r="C77" s="1"/>
      <c r="D77" s="1"/>
      <c r="E77" s="1"/>
      <c r="F77" s="1"/>
    </row>
    <row r="78" spans="3:6" x14ac:dyDescent="0.25">
      <c r="C78" s="1"/>
      <c r="D78" s="1"/>
      <c r="E78" s="1"/>
      <c r="F78" s="1"/>
    </row>
    <row r="79" spans="3:6" x14ac:dyDescent="0.25">
      <c r="C79" s="1"/>
      <c r="D79" s="1"/>
      <c r="E79" s="1"/>
      <c r="F79" s="1"/>
    </row>
    <row r="80" spans="3:6" x14ac:dyDescent="0.25">
      <c r="C80" s="1"/>
      <c r="D80" s="1"/>
      <c r="E80" s="1"/>
      <c r="F80" s="1"/>
    </row>
    <row r="81" spans="3:6" x14ac:dyDescent="0.25">
      <c r="C81" s="1"/>
      <c r="D81" s="1"/>
      <c r="E81" s="1"/>
      <c r="F81" s="1"/>
    </row>
    <row r="82" spans="3:6" x14ac:dyDescent="0.25">
      <c r="C82" s="1"/>
      <c r="D82" s="1"/>
      <c r="E82" s="1"/>
      <c r="F82" s="1"/>
    </row>
    <row r="83" spans="3:6" x14ac:dyDescent="0.25">
      <c r="C83" s="1"/>
      <c r="D83" s="1"/>
      <c r="E83" s="1"/>
      <c r="F83" s="1"/>
    </row>
    <row r="84" spans="3:6" x14ac:dyDescent="0.25">
      <c r="C84" s="1"/>
      <c r="D84" s="1"/>
      <c r="E84" s="1"/>
      <c r="F84" s="1"/>
    </row>
    <row r="85" spans="3:6" x14ac:dyDescent="0.25">
      <c r="C85" s="1"/>
      <c r="D85" s="1"/>
      <c r="E85" s="1"/>
      <c r="F85" s="1"/>
    </row>
    <row r="86" spans="3:6" x14ac:dyDescent="0.25">
      <c r="C86" s="1"/>
      <c r="D86" s="1"/>
      <c r="E86" s="1"/>
      <c r="F86" s="1"/>
    </row>
    <row r="87" spans="3:6" x14ac:dyDescent="0.25">
      <c r="C87" s="1"/>
      <c r="D87" s="1"/>
      <c r="E87" s="1"/>
      <c r="F87" s="1"/>
    </row>
    <row r="88" spans="3:6" x14ac:dyDescent="0.25">
      <c r="C88" s="1"/>
      <c r="D88" s="1"/>
      <c r="E88" s="1"/>
      <c r="F88" s="1"/>
    </row>
    <row r="89" spans="3:6" x14ac:dyDescent="0.25">
      <c r="C89" s="1"/>
      <c r="D89" s="1"/>
      <c r="E89" s="1"/>
      <c r="F89" s="1"/>
    </row>
    <row r="90" spans="3:6" x14ac:dyDescent="0.25">
      <c r="C90" s="1"/>
      <c r="D90" s="1"/>
      <c r="E90" s="1"/>
      <c r="F90" s="1"/>
    </row>
    <row r="91" spans="3:6" x14ac:dyDescent="0.25">
      <c r="C91" s="1"/>
      <c r="D91" s="1"/>
      <c r="E91" s="1"/>
      <c r="F91" s="1"/>
    </row>
    <row r="92" spans="3:6" x14ac:dyDescent="0.25">
      <c r="C92" s="1"/>
      <c r="D92" s="1"/>
      <c r="E92" s="1"/>
      <c r="F92" s="1"/>
    </row>
    <row r="93" spans="3:6" x14ac:dyDescent="0.25">
      <c r="C93" s="1"/>
      <c r="D93" s="1"/>
      <c r="E93" s="1"/>
      <c r="F93" s="1"/>
    </row>
    <row r="94" spans="3:6" x14ac:dyDescent="0.25">
      <c r="C94" s="1"/>
      <c r="D94" s="1"/>
      <c r="E94" s="1"/>
      <c r="F94" s="1"/>
    </row>
    <row r="95" spans="3:6" x14ac:dyDescent="0.25">
      <c r="C95" s="1"/>
      <c r="D95" s="1"/>
      <c r="E95" s="1"/>
      <c r="F95" s="1"/>
    </row>
    <row r="96" spans="3:6" x14ac:dyDescent="0.25">
      <c r="C96" s="1"/>
      <c r="D96" s="1"/>
      <c r="E96" s="1"/>
      <c r="F96" s="1"/>
    </row>
    <row r="97" spans="3:6" x14ac:dyDescent="0.25">
      <c r="C97" s="1"/>
      <c r="D97" s="1"/>
      <c r="E97" s="1"/>
      <c r="F97" s="1"/>
    </row>
    <row r="98" spans="3:6" x14ac:dyDescent="0.25">
      <c r="C98" s="1"/>
      <c r="D98" s="1"/>
      <c r="E98" s="1"/>
      <c r="F98" s="1"/>
    </row>
    <row r="99" spans="3:6" x14ac:dyDescent="0.25">
      <c r="C99" s="1"/>
      <c r="D99" s="1"/>
      <c r="E99" s="1"/>
      <c r="F99" s="1"/>
    </row>
    <row r="100" spans="3:6" x14ac:dyDescent="0.25">
      <c r="C100" s="1"/>
      <c r="D100" s="1"/>
      <c r="E100" s="1"/>
      <c r="F100" s="1"/>
    </row>
    <row r="101" spans="3:6" x14ac:dyDescent="0.25">
      <c r="C101" s="1"/>
      <c r="D101" s="1"/>
      <c r="E101" s="1"/>
      <c r="F101" s="1"/>
    </row>
    <row r="102" spans="3:6" x14ac:dyDescent="0.25">
      <c r="C102" s="1"/>
      <c r="D102" s="1"/>
      <c r="E102" s="1"/>
      <c r="F102" s="1"/>
    </row>
    <row r="103" spans="3:6" x14ac:dyDescent="0.25">
      <c r="C103" s="1"/>
      <c r="D103" s="1"/>
      <c r="E103" s="1"/>
      <c r="F103" s="1"/>
    </row>
    <row r="104" spans="3:6" x14ac:dyDescent="0.25">
      <c r="C104" s="1"/>
      <c r="D104" s="1"/>
      <c r="E104" s="1"/>
      <c r="F104" s="1"/>
    </row>
    <row r="105" spans="3:6" x14ac:dyDescent="0.25">
      <c r="C105" s="1"/>
      <c r="D105" s="1"/>
      <c r="E105" s="1"/>
      <c r="F105" s="1"/>
    </row>
    <row r="106" spans="3:6" x14ac:dyDescent="0.25">
      <c r="C106" s="1"/>
      <c r="D106" s="1"/>
      <c r="E106" s="1"/>
      <c r="F106" s="1"/>
    </row>
    <row r="107" spans="3:6" x14ac:dyDescent="0.25">
      <c r="C107" s="1"/>
      <c r="D107" s="1"/>
      <c r="E107" s="1"/>
      <c r="F107" s="1"/>
    </row>
    <row r="108" spans="3:6" x14ac:dyDescent="0.25">
      <c r="C108" s="1"/>
      <c r="D108" s="1"/>
      <c r="E108" s="1"/>
      <c r="F108" s="1"/>
    </row>
    <row r="109" spans="3:6" x14ac:dyDescent="0.25">
      <c r="C109" s="1"/>
      <c r="D109" s="1"/>
      <c r="E109" s="1"/>
      <c r="F109" s="1"/>
    </row>
    <row r="110" spans="3:6" x14ac:dyDescent="0.25">
      <c r="C110" s="1"/>
      <c r="D110" s="1"/>
      <c r="E110" s="1"/>
      <c r="F110" s="1"/>
    </row>
    <row r="111" spans="3:6" x14ac:dyDescent="0.25">
      <c r="C111" s="1"/>
      <c r="D111" s="1"/>
      <c r="E111" s="1"/>
      <c r="F111" s="1"/>
    </row>
    <row r="112" spans="3:6" x14ac:dyDescent="0.25">
      <c r="C112" s="1"/>
      <c r="D112" s="1"/>
      <c r="E112" s="1"/>
      <c r="F112" s="1"/>
    </row>
    <row r="113" spans="3:6" x14ac:dyDescent="0.25">
      <c r="C113" s="1"/>
      <c r="D113" s="1"/>
      <c r="E113" s="1"/>
      <c r="F113" s="1"/>
    </row>
    <row r="114" spans="3:6" x14ac:dyDescent="0.25">
      <c r="C114" s="1"/>
      <c r="D114" s="1"/>
      <c r="E114" s="1"/>
      <c r="F114" s="1"/>
    </row>
    <row r="115" spans="3:6" x14ac:dyDescent="0.25">
      <c r="C115" s="1"/>
      <c r="D115" s="1"/>
      <c r="E115" s="1"/>
      <c r="F115" s="1"/>
    </row>
    <row r="116" spans="3:6" x14ac:dyDescent="0.25">
      <c r="C116" s="1"/>
      <c r="D116" s="1"/>
      <c r="E116" s="1"/>
      <c r="F116" s="1"/>
    </row>
    <row r="117" spans="3:6" x14ac:dyDescent="0.25">
      <c r="C117" s="1"/>
      <c r="D117" s="1"/>
      <c r="E117" s="1"/>
      <c r="F117" s="1"/>
    </row>
    <row r="118" spans="3:6" x14ac:dyDescent="0.25">
      <c r="C118" s="1"/>
      <c r="D118" s="1"/>
      <c r="E118" s="1"/>
      <c r="F118" s="1"/>
    </row>
    <row r="119" spans="3:6" x14ac:dyDescent="0.25">
      <c r="C119" s="1"/>
      <c r="D119" s="1"/>
      <c r="E119" s="1"/>
      <c r="F119" s="1"/>
    </row>
    <row r="120" spans="3:6" x14ac:dyDescent="0.25">
      <c r="C120" s="1"/>
      <c r="D120" s="1"/>
      <c r="E120" s="1"/>
      <c r="F120" s="1"/>
    </row>
    <row r="121" spans="3:6" x14ac:dyDescent="0.25">
      <c r="C121" s="1"/>
      <c r="D121" s="1"/>
      <c r="E121" s="1"/>
      <c r="F121" s="1"/>
    </row>
    <row r="122" spans="3:6" x14ac:dyDescent="0.25">
      <c r="C122" s="1"/>
      <c r="D122" s="1"/>
      <c r="E122" s="1"/>
      <c r="F122" s="1"/>
    </row>
    <row r="123" spans="3:6" x14ac:dyDescent="0.25">
      <c r="C123" s="1"/>
      <c r="D123" s="1"/>
      <c r="E123" s="1"/>
      <c r="F123" s="1"/>
    </row>
    <row r="124" spans="3:6" x14ac:dyDescent="0.25">
      <c r="C124" s="1"/>
      <c r="D124" s="1"/>
      <c r="E124" s="1"/>
      <c r="F124" s="1"/>
    </row>
    <row r="125" spans="3:6" x14ac:dyDescent="0.25">
      <c r="C125" s="1"/>
      <c r="D125" s="1"/>
      <c r="E125" s="1"/>
      <c r="F125" s="1"/>
    </row>
    <row r="126" spans="3:6" x14ac:dyDescent="0.25">
      <c r="C126" s="1"/>
      <c r="D126" s="1"/>
      <c r="E126" s="1"/>
      <c r="F126" s="1"/>
    </row>
    <row r="127" spans="3:6" x14ac:dyDescent="0.25">
      <c r="C127" s="1"/>
      <c r="D127" s="1"/>
      <c r="E127" s="1"/>
      <c r="F127" s="1"/>
    </row>
    <row r="128" spans="3:6" x14ac:dyDescent="0.25">
      <c r="C128" s="1"/>
      <c r="D128" s="1"/>
      <c r="E128" s="1"/>
      <c r="F128" s="1"/>
    </row>
    <row r="129" spans="3:6" x14ac:dyDescent="0.25">
      <c r="C129" s="1"/>
      <c r="D129" s="1"/>
      <c r="E129" s="1"/>
      <c r="F129" s="1"/>
    </row>
    <row r="130" spans="3:6" x14ac:dyDescent="0.25">
      <c r="C130" s="1"/>
      <c r="D130" s="1"/>
      <c r="E130" s="1"/>
      <c r="F130" s="1"/>
    </row>
    <row r="131" spans="3:6" x14ac:dyDescent="0.25">
      <c r="C131" s="1"/>
      <c r="D131" s="1"/>
      <c r="E131" s="1"/>
      <c r="F131" s="1"/>
    </row>
    <row r="132" spans="3:6" x14ac:dyDescent="0.25">
      <c r="C132" s="1"/>
      <c r="D132" s="1"/>
      <c r="E132" s="1"/>
      <c r="F132" s="1"/>
    </row>
    <row r="133" spans="3:6" x14ac:dyDescent="0.25">
      <c r="C133" s="1"/>
      <c r="D133" s="1"/>
      <c r="E133" s="1"/>
      <c r="F133" s="1"/>
    </row>
    <row r="134" spans="3:6" x14ac:dyDescent="0.25">
      <c r="C134" s="1"/>
      <c r="D134" s="1"/>
      <c r="E134" s="1"/>
      <c r="F134" s="1"/>
    </row>
    <row r="135" spans="3:6" x14ac:dyDescent="0.25">
      <c r="C135" s="1"/>
      <c r="D135" s="1"/>
      <c r="E135" s="1"/>
      <c r="F135" s="1"/>
    </row>
    <row r="136" spans="3:6" x14ac:dyDescent="0.25">
      <c r="C136" s="1"/>
      <c r="D136" s="1"/>
      <c r="E136" s="1"/>
      <c r="F136" s="1"/>
    </row>
    <row r="137" spans="3:6" x14ac:dyDescent="0.25">
      <c r="C137" s="1"/>
      <c r="D137" s="1"/>
      <c r="E137" s="1"/>
      <c r="F137" s="1"/>
    </row>
    <row r="138" spans="3:6" x14ac:dyDescent="0.25">
      <c r="C138" s="1"/>
      <c r="D138" s="1"/>
      <c r="E138" s="1"/>
      <c r="F138" s="1"/>
    </row>
    <row r="139" spans="3:6" x14ac:dyDescent="0.25">
      <c r="C139" s="1"/>
      <c r="D139" s="1"/>
      <c r="E139" s="1"/>
      <c r="F139" s="1"/>
    </row>
    <row r="140" spans="3:6" x14ac:dyDescent="0.25">
      <c r="C140" s="1"/>
      <c r="D140" s="1"/>
      <c r="E140" s="1"/>
      <c r="F140" s="1"/>
    </row>
    <row r="141" spans="3:6" x14ac:dyDescent="0.25">
      <c r="C141" s="1"/>
      <c r="D141" s="1"/>
      <c r="E141" s="1"/>
      <c r="F141" s="1"/>
    </row>
    <row r="142" spans="3:6" x14ac:dyDescent="0.25">
      <c r="C142" s="1"/>
      <c r="D142" s="1"/>
      <c r="E142" s="1"/>
      <c r="F142" s="1"/>
    </row>
    <row r="143" spans="3:6" x14ac:dyDescent="0.25">
      <c r="C143" s="1"/>
      <c r="D143" s="1"/>
      <c r="E143" s="1"/>
      <c r="F143" s="1"/>
    </row>
    <row r="144" spans="3:6" x14ac:dyDescent="0.25">
      <c r="C144" s="1"/>
      <c r="D144" s="1"/>
      <c r="E144" s="1"/>
      <c r="F144" s="1"/>
    </row>
    <row r="145" spans="3:6" x14ac:dyDescent="0.25">
      <c r="C145" s="1"/>
      <c r="D145" s="1"/>
      <c r="E145" s="1"/>
      <c r="F145" s="1"/>
    </row>
    <row r="146" spans="3:6" x14ac:dyDescent="0.25">
      <c r="C146" s="1"/>
      <c r="D146" s="1"/>
      <c r="E146" s="1"/>
      <c r="F146" s="1"/>
    </row>
    <row r="147" spans="3:6" x14ac:dyDescent="0.25">
      <c r="C147" s="1"/>
      <c r="D147" s="1"/>
      <c r="E147" s="1"/>
      <c r="F147" s="1"/>
    </row>
    <row r="148" spans="3:6" x14ac:dyDescent="0.25">
      <c r="C148" s="1"/>
      <c r="D148" s="1"/>
      <c r="E148" s="1"/>
      <c r="F148" s="1"/>
    </row>
    <row r="149" spans="3:6" x14ac:dyDescent="0.25">
      <c r="C149" s="1"/>
      <c r="D149" s="1"/>
      <c r="E149" s="1"/>
      <c r="F149" s="1"/>
    </row>
    <row r="150" spans="3:6" x14ac:dyDescent="0.25">
      <c r="C150" s="1"/>
      <c r="D150" s="1"/>
      <c r="E150" s="1"/>
      <c r="F150" s="1"/>
    </row>
    <row r="151" spans="3:6" x14ac:dyDescent="0.25">
      <c r="C151" s="1"/>
      <c r="D151" s="1"/>
      <c r="E151" s="1"/>
      <c r="F151" s="1"/>
    </row>
    <row r="152" spans="3:6" x14ac:dyDescent="0.25">
      <c r="C152" s="1"/>
      <c r="D152" s="1"/>
      <c r="E152" s="1"/>
      <c r="F152" s="1"/>
    </row>
    <row r="153" spans="3:6" x14ac:dyDescent="0.25">
      <c r="C153" s="1"/>
      <c r="D153" s="1"/>
      <c r="E153" s="1"/>
      <c r="F153" s="1"/>
    </row>
    <row r="154" spans="3:6" x14ac:dyDescent="0.25">
      <c r="C154" s="1"/>
      <c r="D154" s="1"/>
      <c r="E154" s="1"/>
      <c r="F154" s="1"/>
    </row>
    <row r="155" spans="3:6" x14ac:dyDescent="0.25">
      <c r="E155" s="1"/>
    </row>
    <row r="156" spans="3:6" x14ac:dyDescent="0.25">
      <c r="E156" s="1"/>
    </row>
    <row r="157" spans="3:6" x14ac:dyDescent="0.25">
      <c r="E157" s="1"/>
    </row>
    <row r="158" spans="3:6" x14ac:dyDescent="0.25">
      <c r="E158" s="1"/>
    </row>
    <row r="159" spans="3:6" x14ac:dyDescent="0.25">
      <c r="E159" s="1"/>
    </row>
    <row r="160" spans="3:6" x14ac:dyDescent="0.25">
      <c r="E160" s="1"/>
    </row>
    <row r="161" spans="5:5" x14ac:dyDescent="0.25">
      <c r="E161" s="1"/>
    </row>
    <row r="162" spans="5:5" x14ac:dyDescent="0.25">
      <c r="E162" s="1"/>
    </row>
    <row r="163" spans="5:5" x14ac:dyDescent="0.25">
      <c r="E163" s="1"/>
    </row>
    <row r="164" spans="5:5" x14ac:dyDescent="0.25">
      <c r="E164" s="1"/>
    </row>
    <row r="165" spans="5:5" x14ac:dyDescent="0.25">
      <c r="E165" s="1"/>
    </row>
    <row r="166" spans="5:5" x14ac:dyDescent="0.25">
      <c r="E166" s="1"/>
    </row>
    <row r="167" spans="5:5" x14ac:dyDescent="0.25">
      <c r="E167" s="1"/>
    </row>
    <row r="168" spans="5:5" x14ac:dyDescent="0.25">
      <c r="E168" s="1"/>
    </row>
  </sheetData>
  <mergeCells count="4">
    <mergeCell ref="A1:E1"/>
    <mergeCell ref="A2:E2"/>
    <mergeCell ref="B22:D22"/>
    <mergeCell ref="B23:D23"/>
  </mergeCells>
  <printOptions horizontalCentered="1"/>
  <pageMargins left="0.25" right="0.25" top="0.75" bottom="0.75" header="0.3" footer="0.3"/>
  <pageSetup paperSize="5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MASUK MINGGUAN</vt:lpstr>
      <vt:lpstr>LAPORAN</vt:lpstr>
      <vt:lpstr>LAPORAN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2024-06-07T02:19:10Z</cp:lastPrinted>
  <dcterms:created xsi:type="dcterms:W3CDTF">2024-05-18T02:16:09Z</dcterms:created>
  <dcterms:modified xsi:type="dcterms:W3CDTF">2024-06-07T02:21:50Z</dcterms:modified>
</cp:coreProperties>
</file>